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4805" windowHeight="7770" activeTab="0"/>
  </bookViews>
  <sheets>
    <sheet name="2015 год" sheetId="1" r:id="rId1"/>
  </sheets>
  <definedNames>
    <definedName name="OLE_LINK1" localSheetId="0">'2015 год'!#REF!</definedName>
    <definedName name="_xlnm.Print_Area" localSheetId="0">'2015 год'!$A$1:$R$140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60" authorId="0">
      <text>
        <r>
          <rPr>
            <b/>
            <sz val="9"/>
            <rFont val="Tahoma"/>
            <family val="2"/>
          </rPr>
          <t>преимущества инвалидам</t>
        </r>
      </text>
    </comment>
  </commentList>
</comments>
</file>

<file path=xl/sharedStrings.xml><?xml version="1.0" encoding="utf-8"?>
<sst xmlns="http://schemas.openxmlformats.org/spreadsheetml/2006/main" count="521" uniqueCount="341">
  <si>
    <t>КБК</t>
  </si>
  <si>
    <t>ОКВЭД</t>
  </si>
  <si>
    <t>Ед. измерения</t>
  </si>
  <si>
    <t>Обоснование внесения изменений</t>
  </si>
  <si>
    <t>ПЛАН-ГРАФИК</t>
  </si>
  <si>
    <t>Наименование заказчика</t>
  </si>
  <si>
    <t>Юридический адрес телефон электронная почта заказчика</t>
  </si>
  <si>
    <t>ИНН</t>
  </si>
  <si>
    <t>КПП</t>
  </si>
  <si>
    <t>Условия контракта</t>
  </si>
  <si>
    <t>размещения заказов на поставку товаров, выполнения работ ,оказания услуг для нужд заказчика</t>
  </si>
  <si>
    <t>5410116248</t>
  </si>
  <si>
    <t>541001001</t>
  </si>
  <si>
    <t>Заправка картриджей для нужд МТУ по надзору за ЯРБ Сибири и Дальнего Востока Ростехнадзора</t>
  </si>
  <si>
    <t xml:space="preserve">Приобретение оргтехники и вычислительной техники для нужд МТУ по надзору за ЯРБ Сибири и Дальнего Востока Ростехнадзора </t>
  </si>
  <si>
    <t xml:space="preserve">Оказание услуг почтовой связи  (доставка корреспонденции через ГСП, поставка ЗПО) для нужд МТУ по надзору за ЯРБ Сибири и Дальнего Востока Ростехнадзора </t>
  </si>
  <si>
    <t xml:space="preserve">Оказание услуг фельдъегерской связи и специальной связи для нужд МТУ по надзору за ЯРБ Сибири и Дальнего Востока Ростехнадзора </t>
  </si>
  <si>
    <t>Страхование автотранспорта</t>
  </si>
  <si>
    <t xml:space="preserve">Приобретение мебели для нужд МТУ по надзору за ЯРБ Сибири и Дальнего Востока Ростехнадзора </t>
  </si>
  <si>
    <t xml:space="preserve">Поставка оборудования (бытовая техника) для нужд МТУ по надзору за ЯРБ Сибири и Дальнего Востока Ростехнадзора </t>
  </si>
  <si>
    <t xml:space="preserve">Поставка ГСМ (бензина) для нужд МТУ по надзору за ЯРБ Сибири и Дальнего Востока Ростехнадзора </t>
  </si>
  <si>
    <t xml:space="preserve">Поставка канцелярских товаров для нужд МТУ по надзору за ЯРБ Сибири и Дальнего Востока Ростехнадзора </t>
  </si>
  <si>
    <t xml:space="preserve">Поставка хозяйственных товаров для нужд МТУ по надзору за ЯРБ Сибири и Дальнего Востока Ростехнадзора </t>
  </si>
  <si>
    <t>Доставка корреспонденции через фельдъегерскую связь и специальную связь</t>
  </si>
  <si>
    <t>Чернов Сергей Александрович, руководитель управления</t>
  </si>
  <si>
    <t>Ремонт оргтехники и вычислительной техники МТУ по надзору за ЯРБ Сибири и Дальнего Востока</t>
  </si>
  <si>
    <t>630075, Россия, Новосибирская область, г.Новосибирск, ул. Б.Хмельницкого, д.2,  тел.(383)276-44-19</t>
  </si>
  <si>
    <t>ОКТМО</t>
  </si>
  <si>
    <t>ОКПД</t>
  </si>
  <si>
    <t xml:space="preserve">Поставка расходных материалов (картриджей) для нужд МТУ по надзору за ЯРБ Сибири и Дальнего Востока Ростехнадзора </t>
  </si>
  <si>
    <t>Минимально необходимые требования, предъявляемые к предмету контракта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</si>
  <si>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</si>
  <si>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</si>
  <si>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</si>
  <si>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</si>
  <si>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</si>
  <si>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</si>
  <si>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</si>
  <si>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</si>
  <si>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</si>
  <si>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</si>
  <si>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</si>
  <si>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15</t>
  </si>
  <si>
    <t>19</t>
  </si>
  <si>
    <t>20</t>
  </si>
  <si>
    <t>№ закупки (№ лота)</t>
  </si>
  <si>
    <t>Наименование предмета контракта</t>
  </si>
  <si>
    <t>Количество товаров, работ, услуг (объем)</t>
  </si>
  <si>
    <t>Начальная (максимальная) цена контракта,  тыс.руб.</t>
  </si>
  <si>
    <t>Планируемый срок размещения извещения о закупке, направления приглашений принять участие в определении поставщика (подрядчика, исполнителя)</t>
  </si>
  <si>
    <t xml:space="preserve">Срок исполнения контракта </t>
  </si>
  <si>
    <t>Способ определения поставщика (подрядчика, исполнителя)</t>
  </si>
  <si>
    <t>50701000</t>
  </si>
  <si>
    <t xml:space="preserve">Предоставление услуг связи     </t>
  </si>
  <si>
    <r>
      <t xml:space="preserve">49804011030019 </t>
    </r>
    <r>
      <rPr>
        <b/>
        <sz val="9"/>
        <color indexed="8"/>
        <rFont val="Times New Roman"/>
        <family val="1"/>
      </rPr>
      <t>242 221</t>
    </r>
  </si>
  <si>
    <r>
      <t xml:space="preserve">49804011030019 </t>
    </r>
    <r>
      <rPr>
        <b/>
        <sz val="9"/>
        <color indexed="8"/>
        <rFont val="Times New Roman"/>
        <family val="1"/>
      </rPr>
      <t>242 340</t>
    </r>
  </si>
  <si>
    <t>шт</t>
  </si>
  <si>
    <r>
      <t xml:space="preserve">49804011030019 </t>
    </r>
    <r>
      <rPr>
        <b/>
        <sz val="9"/>
        <color indexed="8"/>
        <rFont val="Times New Roman"/>
        <family val="1"/>
      </rPr>
      <t>244 340</t>
    </r>
  </si>
  <si>
    <t>л</t>
  </si>
  <si>
    <r>
      <t xml:space="preserve">49804011030019 </t>
    </r>
    <r>
      <rPr>
        <b/>
        <sz val="9"/>
        <color indexed="8"/>
        <rFont val="Times New Roman"/>
        <family val="1"/>
      </rPr>
      <t>242 225</t>
    </r>
  </si>
  <si>
    <r>
      <t xml:space="preserve">49804011030019 </t>
    </r>
    <r>
      <rPr>
        <b/>
        <sz val="9"/>
        <color indexed="8"/>
        <rFont val="Times New Roman"/>
        <family val="1"/>
      </rPr>
      <t>242 310</t>
    </r>
  </si>
  <si>
    <r>
      <t xml:space="preserve">49804011030019 </t>
    </r>
    <r>
      <rPr>
        <b/>
        <sz val="9"/>
        <color indexed="8"/>
        <rFont val="Times New Roman"/>
        <family val="1"/>
      </rPr>
      <t>244 226</t>
    </r>
  </si>
  <si>
    <r>
      <t xml:space="preserve">49804011030019 </t>
    </r>
    <r>
      <rPr>
        <b/>
        <sz val="9"/>
        <color indexed="8"/>
        <rFont val="Times New Roman"/>
        <family val="1"/>
      </rPr>
      <t>242 226</t>
    </r>
  </si>
  <si>
    <r>
      <t xml:space="preserve">49804011030019 </t>
    </r>
    <r>
      <rPr>
        <b/>
        <sz val="9"/>
        <color indexed="8"/>
        <rFont val="Times New Roman"/>
        <family val="1"/>
      </rPr>
      <t>244 225</t>
    </r>
  </si>
  <si>
    <t>17</t>
  </si>
  <si>
    <t>22</t>
  </si>
  <si>
    <t>23</t>
  </si>
  <si>
    <t>25</t>
  </si>
  <si>
    <t>26</t>
  </si>
  <si>
    <t>27</t>
  </si>
  <si>
    <t>28</t>
  </si>
  <si>
    <t>29</t>
  </si>
  <si>
    <t>на 2015 год</t>
  </si>
  <si>
    <t xml:space="preserve">Предоставление коммунальных услуг (поставка воды питьевой и водоотведение) </t>
  </si>
  <si>
    <t xml:space="preserve">Предоставление коммунальных услуг (поставка электроэнергии) </t>
  </si>
  <si>
    <t xml:space="preserve">Предоставление коммунальных услуг (поставка тепловой энергии) </t>
  </si>
  <si>
    <t>В соответствии с требованиями действующего законодательства, а также установленными тарифами</t>
  </si>
  <si>
    <t>пачка</t>
  </si>
  <si>
    <t xml:space="preserve">В соответствии с требованиями действующего законодательства, в отношении данного вида закупок. Размещение у субъектов малого предпринимательства
</t>
  </si>
  <si>
    <t>ОСАГО</t>
  </si>
  <si>
    <t>41.00.2</t>
  </si>
  <si>
    <t>40.30.2</t>
  </si>
  <si>
    <t xml:space="preserve">Аренда помещений </t>
  </si>
  <si>
    <t>30.01.24.110</t>
  </si>
  <si>
    <t>23.20</t>
  </si>
  <si>
    <t>21.23</t>
  </si>
  <si>
    <t>36.63.2</t>
  </si>
  <si>
    <t>72.50</t>
  </si>
  <si>
    <t>36.12</t>
  </si>
  <si>
    <t>64.11.11</t>
  </si>
  <si>
    <t>64.11.31</t>
  </si>
  <si>
    <t>66.03.3</t>
  </si>
  <si>
    <t>Единственный поставщик согласно ст.93 ч.1.п.1</t>
  </si>
  <si>
    <t>Единственный поставщик согласно ст.93 ч.1.п.32</t>
  </si>
  <si>
    <t>Единственный поставщик согласно ст.93 ч.1.п.8</t>
  </si>
  <si>
    <t>Единственный поставщик согласно ст.93 ч.1.п.29</t>
  </si>
  <si>
    <t>Аренда помещений под офисы</t>
  </si>
  <si>
    <t xml:space="preserve">Чистка и уборка общего назначения, сбор прочих отходов, уборка помещений, оборудованных компьютерами </t>
  </si>
  <si>
    <t>40.13.1</t>
  </si>
  <si>
    <t>64.11.11.141</t>
  </si>
  <si>
    <t>72.50.11.000</t>
  </si>
  <si>
    <t>72.50.12.000</t>
  </si>
  <si>
    <t>64.11.15.310</t>
  </si>
  <si>
    <t>66.03.21.000</t>
  </si>
  <si>
    <t>Мойка автомобилей</t>
  </si>
  <si>
    <t>50.20.3</t>
  </si>
  <si>
    <t>Единственный поставщик согласно ст.93 ч.1.п.16</t>
  </si>
  <si>
    <t xml:space="preserve">Размещение у субъектов малого предпринимательства
</t>
  </si>
  <si>
    <t>упаковка</t>
  </si>
  <si>
    <t>ш т</t>
  </si>
  <si>
    <t xml:space="preserve">Перчатки резиновые. Герметичные перчатки из натурального латекса. Хлопковое напыление на внутренней поверхности. </t>
  </si>
  <si>
    <t>пара</t>
  </si>
  <si>
    <t>Топливо автомобильное для бензиновых двигателей с октановым числом более 80, но менее 95.</t>
  </si>
  <si>
    <t>/</t>
  </si>
  <si>
    <t>Папка-регистратор с рычажным механизмом формата А4. Ширина корешка - 80 мм</t>
  </si>
  <si>
    <t xml:space="preserve"> упаковка</t>
  </si>
  <si>
    <t>Клеящий карандаш универсальный. Вес не менее 15 грамм.</t>
  </si>
  <si>
    <t>Поставка бутилированной питьевой воды для нужд МТУ по надзору за ЯРБ Сибири и Дальнего Востока</t>
  </si>
  <si>
    <t>Папка-скоросшиватель "Дело".Из мелованного картона, толщиной не менее 0,5 мм, формат не менее А4. Металлический механизм для подшивки документов.</t>
  </si>
  <si>
    <t>Файл полипропиленовый (мультифора)с боковой универсальной перфорацией. Формат А4  100шт. в упаковке.</t>
  </si>
  <si>
    <t xml:space="preserve">Конверт бумажный почтовый не маркированный, белый С65. Размер не менее 114*229 мм. </t>
  </si>
  <si>
    <t xml:space="preserve">Картридж GalaPrint Q7553X для HP Laser jet </t>
  </si>
  <si>
    <t>Тонер-картридж Profiline TK-160 для Kyocera TK 1120</t>
  </si>
  <si>
    <t>Мышь USB. Тип подключения - беспроводное.  Тип мыши - оптическая. Элемент питания - АА. Количество элементов питания - 1.</t>
  </si>
  <si>
    <t>Клавиатура USB. Тип подключения - беспроводной.  Конструкция классическая. Источник питания - собственный.</t>
  </si>
  <si>
    <t>Мешки для мусора. Предназначены для сбора, хранения, транспортировки и утилизации любых типов отходов. Изготовлены из пластика высокого давления.</t>
  </si>
  <si>
    <t>Аккумулятор для ИБП</t>
  </si>
  <si>
    <t>Принтеры Куосера, HP</t>
  </si>
  <si>
    <t>Стол компьютерный столешницы из ДСП</t>
  </si>
  <si>
    <t>Стол офисный, столешница из  ДСП</t>
  </si>
  <si>
    <t>Тумба мобильная c 3-мя ящиками. Каркасы из ДСП</t>
  </si>
  <si>
    <t>Тумба под оргтехнику с двумя дверцами.</t>
  </si>
  <si>
    <t>Микроволновая печь, объем 20-23л, внутреннее покрытие - эмаль.</t>
  </si>
  <si>
    <t>Вентилятор напольный. Тип управления- электронный.</t>
  </si>
  <si>
    <t>Чайник (металлический) 1,5 -1,7 литра</t>
  </si>
  <si>
    <t>Увлажнитель воздуха ультразвуковой. Управление электронное.</t>
  </si>
  <si>
    <t>Холодильник портативный</t>
  </si>
  <si>
    <t>Февраль 2015</t>
  </si>
  <si>
    <t>Жесткий диск SATA 500GB</t>
  </si>
  <si>
    <t>ИБП 500VA</t>
  </si>
  <si>
    <t>Материнская плата Socet 775, 2xDDR3, 4xSATA</t>
  </si>
  <si>
    <t>Модуль памяти DDR3 2 Гб</t>
  </si>
  <si>
    <t>21.23.12.312</t>
  </si>
  <si>
    <t>22.22.20.143</t>
  </si>
  <si>
    <t>21.22.11.351</t>
  </si>
  <si>
    <t>23.20.11.221</t>
  </si>
  <si>
    <t>23.20.11.231</t>
  </si>
  <si>
    <t>Лотки вертикальные для бумаги</t>
  </si>
  <si>
    <t>25.22.13.113</t>
  </si>
  <si>
    <t>Блок для записи</t>
  </si>
  <si>
    <t>21.25.14.715</t>
  </si>
  <si>
    <t>28.75.23.120</t>
  </si>
  <si>
    <t>24.62.10.229</t>
  </si>
  <si>
    <t>28.75.23.130</t>
  </si>
  <si>
    <t>Папка-уголок</t>
  </si>
  <si>
    <t>25.24.27.170</t>
  </si>
  <si>
    <t>Зажимы для бумаг</t>
  </si>
  <si>
    <t>коробка</t>
  </si>
  <si>
    <t>Скобы для степлера</t>
  </si>
  <si>
    <t>30.02.16.141</t>
  </si>
  <si>
    <t>30.02.16.191</t>
  </si>
  <si>
    <t>30.02.17.112</t>
  </si>
  <si>
    <t>30.02.19.110</t>
  </si>
  <si>
    <t>29.71.15.310</t>
  </si>
  <si>
    <t>29.71.21.892</t>
  </si>
  <si>
    <t>33.40.33.190</t>
  </si>
  <si>
    <t>29.71.11.330</t>
  </si>
  <si>
    <t>21.22</t>
  </si>
  <si>
    <t>25.22</t>
  </si>
  <si>
    <t>25.13.6</t>
  </si>
  <si>
    <t>24.62</t>
  </si>
  <si>
    <t>25.24.2</t>
  </si>
  <si>
    <t>28.75.23</t>
  </si>
  <si>
    <t>29.71</t>
  </si>
  <si>
    <t>33.40.1</t>
  </si>
  <si>
    <t>30.02</t>
  </si>
  <si>
    <t>Фотоаппарат. Разрешение матрицы не менее 24 м/п. Выдержка 30-1/4000 сек</t>
  </si>
  <si>
    <t xml:space="preserve">Флэш-накопитель 16-32 Gb </t>
  </si>
  <si>
    <t>Доставка корреспонденции через ГСП, поставка ЗПО, а/я</t>
  </si>
  <si>
    <t>Содержание и эксплуатация недвижимого имущества</t>
  </si>
  <si>
    <t>25.11</t>
  </si>
  <si>
    <t>16</t>
  </si>
  <si>
    <t xml:space="preserve">Поставка шин для автомобилей МТУ по надзору за ЯРБ Сибири и Дальнего Востока Ростехнадзора </t>
  </si>
  <si>
    <t>41.00.11.000</t>
  </si>
  <si>
    <t>40.12.10.110</t>
  </si>
  <si>
    <t>40.30.10.151</t>
  </si>
  <si>
    <t>70.20.2</t>
  </si>
  <si>
    <t>70.20.12.000</t>
  </si>
  <si>
    <t>74.70.1</t>
  </si>
  <si>
    <t>74.70.13.990</t>
  </si>
  <si>
    <t>50.20.21.241</t>
  </si>
  <si>
    <t>64.20.11</t>
  </si>
  <si>
    <t>64.20.12.111</t>
  </si>
  <si>
    <t>30.01.2</t>
  </si>
  <si>
    <t>21.22.11.111</t>
  </si>
  <si>
    <t>25.22.11.130</t>
  </si>
  <si>
    <t>24.20</t>
  </si>
  <si>
    <t>24.20.14.197</t>
  </si>
  <si>
    <t>25.13.60.120</t>
  </si>
  <si>
    <t>21.12</t>
  </si>
  <si>
    <t>21.12.14.121</t>
  </si>
  <si>
    <t>36.63.21.110</t>
  </si>
  <si>
    <t>36.63.22.139</t>
  </si>
  <si>
    <t>22.22</t>
  </si>
  <si>
    <t>21.25</t>
  </si>
  <si>
    <t>18</t>
  </si>
  <si>
    <t>15.98.2</t>
  </si>
  <si>
    <t>15.98.11.162</t>
  </si>
  <si>
    <t>21</t>
  </si>
  <si>
    <t>30.02.17.129</t>
  </si>
  <si>
    <t>30.02.16.111</t>
  </si>
  <si>
    <t>30.02.19.190</t>
  </si>
  <si>
    <t>31.40.2</t>
  </si>
  <si>
    <t>31.40.22.159</t>
  </si>
  <si>
    <t>36.12.12.133</t>
  </si>
  <si>
    <t>36.12.12.112</t>
  </si>
  <si>
    <t>36.12.12.131</t>
  </si>
  <si>
    <t>29.53</t>
  </si>
  <si>
    <t>29.71.28.911</t>
  </si>
  <si>
    <t>29.71.24.310</t>
  </si>
  <si>
    <t>50.20.31.111</t>
  </si>
  <si>
    <t>25.11.11.110</t>
  </si>
  <si>
    <t>Монтажные, демонтажные, пуско-наладочные работы</t>
  </si>
  <si>
    <t>Копиры Куосера</t>
  </si>
  <si>
    <r>
      <t xml:space="preserve">49804011030019 </t>
    </r>
    <r>
      <rPr>
        <b/>
        <sz val="9"/>
        <rFont val="Times New Roman"/>
        <family val="1"/>
      </rPr>
      <t>244 223</t>
    </r>
  </si>
  <si>
    <r>
      <t xml:space="preserve">49804011030019 </t>
    </r>
    <r>
      <rPr>
        <b/>
        <sz val="9"/>
        <rFont val="Times New Roman"/>
        <family val="1"/>
      </rPr>
      <t>244 224</t>
    </r>
  </si>
  <si>
    <r>
      <t xml:space="preserve">49804011030019 </t>
    </r>
    <r>
      <rPr>
        <b/>
        <sz val="9"/>
        <rFont val="Times New Roman"/>
        <family val="1"/>
      </rPr>
      <t>244 225</t>
    </r>
  </si>
  <si>
    <r>
      <t xml:space="preserve">49804011030019 </t>
    </r>
    <r>
      <rPr>
        <b/>
        <sz val="9"/>
        <rFont val="Times New Roman"/>
        <family val="1"/>
      </rPr>
      <t>244 226</t>
    </r>
  </si>
  <si>
    <r>
      <t xml:space="preserve">49804011030019 </t>
    </r>
    <r>
      <rPr>
        <b/>
        <sz val="9"/>
        <rFont val="Times New Roman"/>
        <family val="1"/>
      </rPr>
      <t>242 221</t>
    </r>
  </si>
  <si>
    <t>Оригинальный картридж в фирменной упаковке с защитной голограммой,  допускаемый производителем принтеров,  размещение заказа у субъектов малого предпринимательства</t>
  </si>
  <si>
    <t>Картридж для принтера HP Lazer jet P20552 (имеющегося у Заказчика) Ресурс 2300 стр. при 5% заполнении листа.</t>
  </si>
  <si>
    <t>Картридж для принтера HP Lazer jet 1320, имеющегося у Заказчика.  Ресурс 2500 стр. при 5% заполнении листа.</t>
  </si>
  <si>
    <t>Картридж для принтера HP Lazer jet P2015d (имеющегося у заказчика). Ресурс 3000 стр. при 5% заполнении листа.</t>
  </si>
  <si>
    <r>
      <t xml:space="preserve">49804011030019 </t>
    </r>
    <r>
      <rPr>
        <b/>
        <sz val="9"/>
        <rFont val="Times New Roman"/>
        <family val="1"/>
      </rPr>
      <t>244 340</t>
    </r>
  </si>
  <si>
    <t>запрос котировок</t>
  </si>
  <si>
    <r>
      <t xml:space="preserve">Топливо автомобильное для бензиновых двигателей с октановым числом </t>
    </r>
    <r>
      <rPr>
        <sz val="9"/>
        <rFont val="Times New Roman"/>
        <family val="1"/>
      </rPr>
      <t>не менее 95, но менее 98.</t>
    </r>
  </si>
  <si>
    <t>бут</t>
  </si>
  <si>
    <r>
      <t xml:space="preserve">49804011030019 </t>
    </r>
    <r>
      <rPr>
        <b/>
        <sz val="9"/>
        <rFont val="Times New Roman"/>
        <family val="1"/>
      </rPr>
      <t>242 225</t>
    </r>
  </si>
  <si>
    <r>
      <t xml:space="preserve">49804011030019 </t>
    </r>
    <r>
      <rPr>
        <b/>
        <sz val="9"/>
        <rFont val="Times New Roman"/>
        <family val="1"/>
      </rPr>
      <t>242 310</t>
    </r>
  </si>
  <si>
    <r>
      <t xml:space="preserve">49804011030019 </t>
    </r>
    <r>
      <rPr>
        <b/>
        <sz val="9"/>
        <rFont val="Times New Roman"/>
        <family val="1"/>
      </rPr>
      <t>242 340</t>
    </r>
  </si>
  <si>
    <t>размещение заказа у субъектов малого предпринимательства. Белая бумага класс А. Плотность не менее 80 г/м2, белизна не менее 161-169CIE, яркость не менее 98%, ISO, 500 листов в упаковке. Размер А4 (210 х 297)</t>
  </si>
  <si>
    <t>Шкаф для документов со стеклом Каркас из ДСП.</t>
  </si>
  <si>
    <t>Гардероб  из ДСП</t>
  </si>
  <si>
    <r>
      <t xml:space="preserve">49804011030019 </t>
    </r>
    <r>
      <rPr>
        <b/>
        <sz val="9"/>
        <rFont val="Times New Roman"/>
        <family val="1"/>
      </rPr>
      <t>244 310</t>
    </r>
  </si>
  <si>
    <t xml:space="preserve">Шкаф для документов стандартный. </t>
  </si>
  <si>
    <t>49804011030019 244 310</t>
  </si>
  <si>
    <t>В соответствии с требованиями действующего законодательства в отношении данного объекта закупки. Размещение заказов у субъектов малого предпринимательства.</t>
  </si>
  <si>
    <t>24</t>
  </si>
  <si>
    <r>
      <t xml:space="preserve">49804011030019 </t>
    </r>
    <r>
      <rPr>
        <b/>
        <sz val="9"/>
        <rFont val="Times New Roman"/>
        <family val="1"/>
      </rPr>
      <t>244 221</t>
    </r>
  </si>
  <si>
    <r>
      <t xml:space="preserve">49804011030019 </t>
    </r>
    <r>
      <rPr>
        <b/>
        <sz val="9"/>
        <color indexed="8"/>
        <rFont val="Times New Roman"/>
        <family val="1"/>
      </rPr>
      <t>244 225</t>
    </r>
  </si>
  <si>
    <t>раз</t>
  </si>
  <si>
    <t xml:space="preserve"> Размещение заказов у субъектов малого предпринимательства.. Бесконтактная мойка автомобилей с применением химических средств Количество автомобилей- 5</t>
  </si>
  <si>
    <r>
      <t xml:space="preserve">49804011030019 </t>
    </r>
    <r>
      <rPr>
        <b/>
        <sz val="9"/>
        <color indexed="8"/>
        <rFont val="Times New Roman"/>
        <family val="1"/>
      </rPr>
      <t>244 340</t>
    </r>
  </si>
  <si>
    <t>товары, работы или услуги на сумму, не превышающую ста тысяч рублей (закупки в соответствии с п. 4 части 1 статьи 93 Федерального закона № 44-ФЗ)</t>
  </si>
  <si>
    <t>Годовой объем закупок у единственного поставщика (подрядчика, исполнителя),  в соответствии с п. 4 части 1 статьи 93 Федерального закона № 44-ФЗ</t>
  </si>
  <si>
    <t>Годовой объем закупок у единственного поставщика (подрядчика, исполнителя),  в соответствии с п. 5 части 1 статьи 93 Федерального закона № 44-ФЗ</t>
  </si>
  <si>
    <t>Итоговая информация о годовом объеме закупок у субъектов малого предпринимательства, социально ориентированных некоммерческих организаций</t>
  </si>
  <si>
    <t xml:space="preserve"> Размещение заказов у субъектов малого предпринимательства.. Шины для легковых автомобилей зимние и летние. </t>
  </si>
  <si>
    <t xml:space="preserve"> Размещение у субъектов малого предпринимательства.  В соответствии с санитарными нормами и правилами, предъявляемыми к данному объекту закупок.                 В бутылках не менее 19 л
</t>
  </si>
  <si>
    <t>Годовой объем закупок, осуществляемых путем проведения запроса котировок</t>
  </si>
  <si>
    <t>Итоговая информация о годовом объеме закупок осуществляемых путем проведения запроса котировок</t>
  </si>
  <si>
    <t>Совокупный объем закупок, планируемых в текущем году</t>
  </si>
  <si>
    <t>Итоговая информация о годовом объеме всех планируемых в текущем году закупок</t>
  </si>
  <si>
    <t>Открытый конкурс</t>
  </si>
  <si>
    <t>электронный аукцион</t>
  </si>
  <si>
    <t>единственный поставщик (исполнитель, подрядчик)</t>
  </si>
  <si>
    <t xml:space="preserve">Картридж GalaPrint CB436А (имеющегося у Заказчика) для HP Laser jet </t>
  </si>
  <si>
    <t xml:space="preserve">Картридж GalaPrint Q5949X (имеющегося у Заказчика) для HP Laser jet </t>
  </si>
  <si>
    <t xml:space="preserve">Картридж GalaPrint C7115Х (имеющегося у Заказчика) для HP Laser jet </t>
  </si>
  <si>
    <t xml:space="preserve">Тонер-картридж Profiline TK 1140 (имеющегося у Заказчика) для Kyocera </t>
  </si>
  <si>
    <t xml:space="preserve">Тонер Profiline Type 1270D (имеющегося у Заказчика) для Ricon </t>
  </si>
  <si>
    <t xml:space="preserve">Картридж GalaPrint CE505X (имеющегося у Заказчика) для HP Laser jet </t>
  </si>
  <si>
    <t>Апрель 2015</t>
  </si>
  <si>
    <t>Август 2015</t>
  </si>
  <si>
    <t>Шины для а/м Toyota Camry 215/55 R 17 98TX . Зимние, шипованые.</t>
  </si>
  <si>
    <t>Шины для легкового автомобиля CHEVROLET NIVA 212300-55  205/75 R 15. Летние.</t>
  </si>
  <si>
    <t>Стартерный аккумуляторные батареи (60 А/ч) для автомобиля VOLKSWAGEN JETTA</t>
  </si>
  <si>
    <t>Стартерный аккумуляторные батареи (75 А/ч) для автомобиля SHEVROLET NIVA</t>
  </si>
  <si>
    <t>Стартерный аккумуляторные батареи (75 А/ч) для автомобиля УАЗ</t>
  </si>
  <si>
    <t>Полотенца бумажные, белые, двухслойные.  Из гигроскопичной целлюлозы.</t>
  </si>
  <si>
    <t xml:space="preserve">Поставка бумаги для офисной техники для нужд МТУ по надзору за ЯРБ Сибири и Дальнего Востока Ростехнадзора </t>
  </si>
  <si>
    <t xml:space="preserve">Приобретение комплектующих и запасных частей к компьютерам и другой оргтехники для нужд МТУ по надзору за ЯРБ Сибири и Дальнего Востока Ростехнадзора </t>
  </si>
  <si>
    <t>Размер обеспечения заявки, тыс.руб./размер обеспечения исполнения контракта, тыс.руб., размер аванса (%)*</t>
  </si>
  <si>
    <t>Тонер-картридж для принтера Куосера  ТК-170 ECOSYS1320D, имеющегося у Заказчика</t>
  </si>
  <si>
    <t>Преимущества в размере 10% для организаций инвалидов</t>
  </si>
  <si>
    <t>Туалетная бумага в рулонах, мягкая  2-слойная.  ГОСТ Р. 52354-2005. В упаковке не менее 4 шт.</t>
  </si>
  <si>
    <t>Универсальное чистящее средство для посуды, изделий из металла, фарфора, фаянса, керамики. Вес не менее 500 гр. Пластиковая упаковка.</t>
  </si>
  <si>
    <t>Ручка-роллер синяя</t>
  </si>
  <si>
    <t>Ручка шариковая. Пишущий узел 0,5мм,цвет чернил синий.</t>
  </si>
  <si>
    <t>Конверт почтовый пластиковый, изготовлен из мягкого пластика. Размер не менее 360х500</t>
  </si>
  <si>
    <t>Скрепки канцелярских</t>
  </si>
  <si>
    <t xml:space="preserve">В соответствии с требованиями действующего законодательства в отношении данного вида закупок, а также согласно техническому заданию. Размещение у субъектов малого предпринимательства
</t>
  </si>
  <si>
    <t>USB винт 500GB внешний HDD. Интерфейс подключения - USB 3.0 Формат 2,5". Скорость передачи данных 5 Гбит/сек. Питание от USB порта.</t>
  </si>
  <si>
    <t>МФУ Куосера, Рикона</t>
  </si>
  <si>
    <t>Итоговая информация о годовом объеме закупок у единственного поставщика (подрядчика, исполнителя) в соответствии с п. 4 ч. 1 ст. 93 Федерального закона № 44-ФЗ</t>
  </si>
  <si>
    <t>Итоговая информация о годовом объеме закупок у единственного поставщика (подрядчика, исполнителя) в соответствии с п. 5 ч. 1 ст. 93 Федерального закона № 44-ФЗ</t>
  </si>
  <si>
    <t>Годовой объем закупок у субъектов малого предпринимательства, социально ориентированных некоммерческих организаций</t>
  </si>
  <si>
    <t>маркер-текстовыделителеь, цвета разные</t>
  </si>
  <si>
    <t>36.63.21.129</t>
  </si>
  <si>
    <t>36.63.21.111</t>
  </si>
  <si>
    <t>30</t>
  </si>
  <si>
    <t xml:space="preserve">Поставка аккумуляторной батареи для автомобилей МТУ по надзору за ЯРБ Сибири и Дальнего Востока Ростехнадзора </t>
  </si>
  <si>
    <t>31.40.22.151</t>
  </si>
  <si>
    <t>Ручка глеевая.  Наконечник толщиной не более 0,5мм, цвет чернил - синий.</t>
  </si>
  <si>
    <t>Межрегиональное территориальное управление по надзору за ядерной и радиационной безопасностью Сибири и Дальнего Востока службы по экологическому, технологическому и атомному надзору (МТУ по надзору за ЯРБ Сибири и Дальнего Востока Ростехнадзора)</t>
  </si>
  <si>
    <t>Поставка комплекта расходных материалов для монтажа локальной сети для нужд МТУ по надзору за ЯРБ Сибири и Дальнего Востока Ростехнадзора</t>
  </si>
  <si>
    <t>Комплект расходных материалов</t>
  </si>
  <si>
    <t>Возникнове-ние обстоятельств, предвидеть которые на дату утверждения плана-графика было невозможно</t>
  </si>
  <si>
    <t>27.32</t>
  </si>
  <si>
    <t>27.32.13.111</t>
  </si>
  <si>
    <t>Дырокол</t>
  </si>
  <si>
    <t>28.75.22</t>
  </si>
  <si>
    <t>29.56.11.999</t>
  </si>
  <si>
    <t>Степлер брошюровочный</t>
  </si>
  <si>
    <t>Закладки пластиковые</t>
  </si>
  <si>
    <t>25.24.27.190</t>
  </si>
  <si>
    <t>Карандаш чернографитный с ластиком</t>
  </si>
  <si>
    <t>32.99.15.110</t>
  </si>
  <si>
    <t>Ластик</t>
  </si>
  <si>
    <t>25.13.7</t>
  </si>
  <si>
    <t>25.13.73.210</t>
  </si>
  <si>
    <t>Точилка</t>
  </si>
  <si>
    <t>36.99.125</t>
  </si>
  <si>
    <t>28.61.13.112</t>
  </si>
  <si>
    <t>Монитор 23"</t>
  </si>
  <si>
    <t>30.02.16.194</t>
  </si>
  <si>
    <t xml:space="preserve"> Июль 2015</t>
  </si>
  <si>
    <t>Изменение планируемых сроков приобретения товаров, работ, услуг, способа размещения заказа, срока исполнения контракта п.2. ч.15 Приложения №2 к Приказу от 27.12.11 № 761/20н</t>
  </si>
  <si>
    <t>Возникнове-ние обстоятельств, предвидеть которые на дату утверждения плана-графика было невозможно (п.5 ч.15 Приложения №2 к Приказу от 27.12.11 № 761/20н)</t>
  </si>
  <si>
    <t xml:space="preserve">Размещение заказа у субъектов малого предпринимательства </t>
  </si>
  <si>
    <t>МФУ</t>
  </si>
  <si>
    <t>Сканер</t>
  </si>
  <si>
    <t>30.02.16.152</t>
  </si>
  <si>
    <t xml:space="preserve">Техническое обслуживание, замена запасных частей. </t>
  </si>
  <si>
    <r>
      <t xml:space="preserve">49804011030019 </t>
    </r>
    <r>
      <rPr>
        <b/>
        <sz val="9"/>
        <color indexed="8"/>
        <rFont val="Times New Roman"/>
        <family val="1"/>
      </rPr>
      <t>244 310</t>
    </r>
  </si>
  <si>
    <t>29.23.1</t>
  </si>
  <si>
    <t>29.23.12.150</t>
  </si>
  <si>
    <t>31</t>
  </si>
  <si>
    <t>Приобритение кондиционеров (сплит-систем)</t>
  </si>
  <si>
    <t>Кондиционеры (сплит-системы)</t>
  </si>
  <si>
    <t>июль 2015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</si>
</sst>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419]mmmm\ yyyy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.0000"/>
    <numFmt numFmtId="173" formatCode="#,##0.00_р_.;[Red]#,##0.00_р_."/>
    <numFmt numFmtId="174" formatCode="mmm/yyyy"/>
    <numFmt numFmtId="175" formatCode="0.00;[Red]0.00"/>
    <numFmt numFmtId="176" formatCode="#,##0.00;[Red]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4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5" borderId="7" applyNumberFormat="0" applyAlignment="0" applyProtection="0"/>
    <xf numFmtId="0" fontId="30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379">
    <xf numFmtId="0" fontId="0" fillId="0" borderId="0" xfId="0" applyFont="1" applyAlignment="1">
      <alignment/>
    </xf>
    <xf numFmtId="49" fontId="2" fillId="30" borderId="0" xfId="0" applyNumberFormat="1" applyFont="1" applyFill="1" applyAlignment="1">
      <alignment vertical="center"/>
    </xf>
    <xf numFmtId="49" fontId="2" fillId="30" borderId="0" xfId="0" applyNumberFormat="1" applyFont="1" applyFill="1" applyAlignment="1">
      <alignment/>
    </xf>
    <xf numFmtId="2" fontId="2" fillId="30" borderId="0" xfId="0" applyNumberFormat="1" applyFont="1" applyFill="1" applyAlignment="1">
      <alignment/>
    </xf>
    <xf numFmtId="49" fontId="2" fillId="30" borderId="0" xfId="0" applyNumberFormat="1" applyFont="1" applyFill="1" applyAlignment="1">
      <alignment wrapText="1"/>
    </xf>
    <xf numFmtId="49" fontId="2" fillId="30" borderId="0" xfId="0" applyNumberFormat="1" applyFont="1" applyFill="1" applyAlignment="1">
      <alignment horizontal="center" vertical="center"/>
    </xf>
    <xf numFmtId="0" fontId="2" fillId="30" borderId="0" xfId="0" applyNumberFormat="1" applyFont="1" applyFill="1" applyAlignment="1">
      <alignment horizontal="center" vertical="center"/>
    </xf>
    <xf numFmtId="49" fontId="4" fillId="30" borderId="0" xfId="0" applyNumberFormat="1" applyFont="1" applyFill="1" applyBorder="1" applyAlignment="1">
      <alignment horizontal="left"/>
    </xf>
    <xf numFmtId="49" fontId="4" fillId="30" borderId="0" xfId="0" applyNumberFormat="1" applyFont="1" applyFill="1" applyBorder="1" applyAlignment="1">
      <alignment/>
    </xf>
    <xf numFmtId="49" fontId="4" fillId="30" borderId="0" xfId="0" applyNumberFormat="1" applyFont="1" applyFill="1" applyBorder="1" applyAlignment="1">
      <alignment horizontal="center" vertical="center"/>
    </xf>
    <xf numFmtId="49" fontId="4" fillId="30" borderId="0" xfId="0" applyNumberFormat="1" applyFont="1" applyFill="1" applyAlignment="1">
      <alignment wrapText="1"/>
    </xf>
    <xf numFmtId="49" fontId="4" fillId="30" borderId="0" xfId="0" applyNumberFormat="1" applyFont="1" applyFill="1" applyAlignment="1">
      <alignment/>
    </xf>
    <xf numFmtId="49" fontId="7" fillId="30" borderId="0" xfId="0" applyNumberFormat="1" applyFont="1" applyFill="1" applyBorder="1" applyAlignment="1">
      <alignment horizontal="center" vertical="center"/>
    </xf>
    <xf numFmtId="49" fontId="3" fillId="30" borderId="0" xfId="0" applyNumberFormat="1" applyFont="1" applyFill="1" applyBorder="1" applyAlignment="1">
      <alignment horizontal="center" vertical="center"/>
    </xf>
    <xf numFmtId="49" fontId="2" fillId="30" borderId="0" xfId="0" applyNumberFormat="1" applyFont="1" applyFill="1" applyBorder="1" applyAlignment="1">
      <alignment horizontal="center" vertical="center"/>
    </xf>
    <xf numFmtId="0" fontId="7" fillId="30" borderId="0" xfId="0" applyFont="1" applyFill="1" applyBorder="1" applyAlignment="1">
      <alignment vertical="center" wrapText="1"/>
    </xf>
    <xf numFmtId="0" fontId="6" fillId="30" borderId="0" xfId="0" applyFont="1" applyFill="1" applyBorder="1" applyAlignment="1">
      <alignment vertical="center" wrapText="1"/>
    </xf>
    <xf numFmtId="0" fontId="6" fillId="30" borderId="0" xfId="0" applyFont="1" applyFill="1" applyBorder="1" applyAlignment="1">
      <alignment horizontal="center" vertical="center"/>
    </xf>
    <xf numFmtId="0" fontId="6" fillId="30" borderId="0" xfId="0" applyFont="1" applyFill="1" applyBorder="1" applyAlignment="1">
      <alignment horizontal="center" vertical="center" wrapText="1"/>
    </xf>
    <xf numFmtId="166" fontId="6" fillId="30" borderId="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172" fontId="2" fillId="0" borderId="0" xfId="0" applyNumberFormat="1" applyFont="1" applyFill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2" fontId="5" fillId="0" borderId="0" xfId="0" applyNumberFormat="1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wrapText="1"/>
    </xf>
    <xf numFmtId="49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49" fontId="2" fillId="31" borderId="0" xfId="0" applyNumberFormat="1" applyFont="1" applyFill="1" applyAlignment="1">
      <alignment vertical="center"/>
    </xf>
    <xf numFmtId="49" fontId="15" fillId="30" borderId="0" xfId="0" applyNumberFormat="1" applyFont="1" applyFill="1" applyAlignment="1">
      <alignment vertical="center"/>
    </xf>
    <xf numFmtId="49" fontId="2" fillId="30" borderId="12" xfId="0" applyNumberFormat="1" applyFont="1" applyFill="1" applyBorder="1" applyAlignment="1">
      <alignment vertical="center"/>
    </xf>
    <xf numFmtId="49" fontId="12" fillId="30" borderId="0" xfId="0" applyNumberFormat="1" applyFont="1" applyFill="1" applyBorder="1" applyAlignment="1">
      <alignment vertical="center" wrapText="1"/>
    </xf>
    <xf numFmtId="49" fontId="15" fillId="30" borderId="13" xfId="0" applyNumberFormat="1" applyFont="1" applyFill="1" applyBorder="1" applyAlignment="1">
      <alignment horizontal="center" vertical="center"/>
    </xf>
    <xf numFmtId="49" fontId="15" fillId="30" borderId="0" xfId="0" applyNumberFormat="1" applyFont="1" applyFill="1" applyAlignment="1">
      <alignment horizontal="center" vertical="center"/>
    </xf>
    <xf numFmtId="49" fontId="15" fillId="30" borderId="0" xfId="0" applyNumberFormat="1" applyFont="1" applyFill="1" applyAlignment="1">
      <alignment horizontal="left" vertical="center"/>
    </xf>
    <xf numFmtId="49" fontId="2" fillId="30" borderId="0" xfId="0" applyNumberFormat="1" applyFont="1" applyFill="1" applyAlignment="1">
      <alignment vertical="center"/>
    </xf>
    <xf numFmtId="49" fontId="2" fillId="30" borderId="0" xfId="0" applyNumberFormat="1" applyFont="1" applyFill="1" applyAlignment="1">
      <alignment horizontal="center" vertical="center"/>
    </xf>
    <xf numFmtId="49" fontId="2" fillId="30" borderId="0" xfId="0" applyNumberFormat="1" applyFont="1" applyFill="1" applyAlignment="1">
      <alignment horizontal="left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15" fillId="31" borderId="0" xfId="0" applyNumberFormat="1" applyFont="1" applyFill="1" applyAlignment="1">
      <alignment vertical="center"/>
    </xf>
    <xf numFmtId="49" fontId="15" fillId="31" borderId="0" xfId="0" applyNumberFormat="1" applyFont="1" applyFill="1" applyAlignment="1">
      <alignment horizontal="center" vertical="center"/>
    </xf>
    <xf numFmtId="49" fontId="15" fillId="31" borderId="0" xfId="0" applyNumberFormat="1" applyFont="1" applyFill="1" applyAlignment="1">
      <alignment horizontal="left" vertical="center"/>
    </xf>
    <xf numFmtId="49" fontId="12" fillId="31" borderId="0" xfId="0" applyNumberFormat="1" applyFont="1" applyFill="1" applyBorder="1" applyAlignment="1">
      <alignment vertical="center" wrapText="1"/>
    </xf>
    <xf numFmtId="49" fontId="15" fillId="31" borderId="0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center"/>
    </xf>
    <xf numFmtId="175" fontId="6" fillId="0" borderId="11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175" fontId="6" fillId="0" borderId="14" xfId="0" applyNumberFormat="1" applyFont="1" applyFill="1" applyBorder="1" applyAlignment="1">
      <alignment horizontal="center" vertical="center" wrapText="1"/>
    </xf>
    <xf numFmtId="166" fontId="6" fillId="0" borderId="14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75" fontId="6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top" wrapText="1"/>
    </xf>
    <xf numFmtId="173" fontId="6" fillId="0" borderId="17" xfId="0" applyNumberFormat="1" applyFont="1" applyFill="1" applyBorder="1" applyAlignment="1">
      <alignment horizontal="center" vertical="center" wrapText="1"/>
    </xf>
    <xf numFmtId="166" fontId="6" fillId="0" borderId="16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vertical="center" wrapText="1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vertical="center"/>
    </xf>
    <xf numFmtId="49" fontId="15" fillId="0" borderId="18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justify" vertical="top" wrapText="1"/>
    </xf>
    <xf numFmtId="173" fontId="12" fillId="0" borderId="18" xfId="0" applyNumberFormat="1" applyFont="1" applyFill="1" applyBorder="1" applyAlignment="1">
      <alignment horizontal="center" vertical="center"/>
    </xf>
    <xf numFmtId="175" fontId="12" fillId="0" borderId="13" xfId="0" applyNumberFormat="1" applyFont="1" applyFill="1" applyBorder="1" applyAlignment="1">
      <alignment horizontal="center" vertical="center" wrapText="1"/>
    </xf>
    <xf numFmtId="175" fontId="12" fillId="0" borderId="19" xfId="0" applyNumberFormat="1" applyFont="1" applyFill="1" applyBorder="1" applyAlignment="1">
      <alignment horizontal="center" vertical="center" wrapText="1"/>
    </xf>
    <xf numFmtId="166" fontId="12" fillId="0" borderId="18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vertical="center"/>
    </xf>
    <xf numFmtId="49" fontId="16" fillId="0" borderId="16" xfId="0" applyNumberFormat="1" applyFont="1" applyFill="1" applyBorder="1" applyAlignment="1">
      <alignment vertical="center" wrapText="1"/>
    </xf>
    <xf numFmtId="49" fontId="15" fillId="0" borderId="20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vertical="center"/>
    </xf>
    <xf numFmtId="0" fontId="16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vertical="center"/>
    </xf>
    <xf numFmtId="175" fontId="6" fillId="0" borderId="17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175" fontId="6" fillId="0" borderId="21" xfId="0" applyNumberFormat="1" applyFont="1" applyFill="1" applyBorder="1" applyAlignment="1">
      <alignment horizontal="center" vertical="center" wrapText="1"/>
    </xf>
    <xf numFmtId="166" fontId="6" fillId="0" borderId="21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173" fontId="12" fillId="0" borderId="11" xfId="0" applyNumberFormat="1" applyFont="1" applyFill="1" applyBorder="1" applyAlignment="1">
      <alignment horizontal="center" vertical="center"/>
    </xf>
    <xf numFmtId="175" fontId="12" fillId="0" borderId="11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175" fontId="12" fillId="0" borderId="14" xfId="0" applyNumberFormat="1" applyFont="1" applyFill="1" applyBorder="1" applyAlignment="1">
      <alignment horizontal="center" vertical="center" wrapText="1"/>
    </xf>
    <xf numFmtId="166" fontId="12" fillId="0" borderId="14" xfId="0" applyNumberFormat="1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49" fontId="15" fillId="0" borderId="0" xfId="0" applyNumberFormat="1" applyFont="1" applyFill="1" applyAlignment="1">
      <alignment vertical="center"/>
    </xf>
    <xf numFmtId="49" fontId="16" fillId="0" borderId="16" xfId="0" applyNumberFormat="1" applyFont="1" applyFill="1" applyBorder="1" applyAlignment="1">
      <alignment horizontal="left" vertical="center" wrapText="1"/>
    </xf>
    <xf numFmtId="49" fontId="16" fillId="0" borderId="14" xfId="0" applyNumberFormat="1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173" fontId="12" fillId="0" borderId="11" xfId="0" applyNumberFormat="1" applyFont="1" applyFill="1" applyBorder="1" applyAlignment="1">
      <alignment horizontal="center" vertical="center" wrapText="1"/>
    </xf>
    <xf numFmtId="166" fontId="12" fillId="0" borderId="14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175" fontId="6" fillId="0" borderId="11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175" fontId="6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0" fontId="15" fillId="0" borderId="24" xfId="0" applyFont="1" applyFill="1" applyBorder="1" applyAlignment="1">
      <alignment horizontal="left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166" fontId="6" fillId="0" borderId="14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vertical="center" wrapText="1"/>
    </xf>
    <xf numFmtId="49" fontId="7" fillId="0" borderId="21" xfId="0" applyNumberFormat="1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175" fontId="12" fillId="0" borderId="21" xfId="0" applyNumberFormat="1" applyFont="1" applyFill="1" applyBorder="1" applyAlignment="1">
      <alignment horizontal="center" vertical="center" wrapText="1"/>
    </xf>
    <xf numFmtId="175" fontId="12" fillId="0" borderId="19" xfId="0" applyNumberFormat="1" applyFont="1" applyFill="1" applyBorder="1" applyAlignment="1">
      <alignment horizontal="center" vertical="center" wrapText="1"/>
    </xf>
    <xf numFmtId="175" fontId="12" fillId="0" borderId="23" xfId="0" applyNumberFormat="1" applyFont="1" applyFill="1" applyBorder="1" applyAlignment="1">
      <alignment horizontal="center" vertical="center" wrapText="1"/>
    </xf>
    <xf numFmtId="166" fontId="12" fillId="0" borderId="16" xfId="0" applyNumberFormat="1" applyFont="1" applyFill="1" applyBorder="1" applyAlignment="1">
      <alignment horizontal="center" vertical="center" wrapText="1"/>
    </xf>
    <xf numFmtId="166" fontId="12" fillId="0" borderId="18" xfId="0" applyNumberFormat="1" applyFont="1" applyFill="1" applyBorder="1" applyAlignment="1">
      <alignment horizontal="center" vertical="center" wrapText="1"/>
    </xf>
    <xf numFmtId="166" fontId="12" fillId="0" borderId="20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66" fontId="6" fillId="0" borderId="16" xfId="0" applyNumberFormat="1" applyFont="1" applyFill="1" applyBorder="1" applyAlignment="1">
      <alignment horizontal="center" vertical="center" wrapText="1"/>
    </xf>
    <xf numFmtId="166" fontId="6" fillId="0" borderId="18" xfId="0" applyNumberFormat="1" applyFont="1" applyFill="1" applyBorder="1" applyAlignment="1">
      <alignment horizontal="center" vertical="center" wrapText="1"/>
    </xf>
    <xf numFmtId="166" fontId="6" fillId="0" borderId="2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175" fontId="6" fillId="0" borderId="21" xfId="0" applyNumberFormat="1" applyFont="1" applyFill="1" applyBorder="1" applyAlignment="1">
      <alignment horizontal="center" vertical="center" wrapText="1"/>
    </xf>
    <xf numFmtId="175" fontId="6" fillId="0" borderId="19" xfId="0" applyNumberFormat="1" applyFont="1" applyFill="1" applyBorder="1" applyAlignment="1">
      <alignment horizontal="center" vertical="center" wrapText="1"/>
    </xf>
    <xf numFmtId="175" fontId="6" fillId="0" borderId="2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166" fontId="6" fillId="0" borderId="21" xfId="0" applyNumberFormat="1" applyFont="1" applyFill="1" applyBorder="1" applyAlignment="1">
      <alignment horizontal="center" vertical="center" wrapText="1"/>
    </xf>
    <xf numFmtId="166" fontId="6" fillId="0" borderId="19" xfId="0" applyNumberFormat="1" applyFont="1" applyFill="1" applyBorder="1" applyAlignment="1">
      <alignment horizontal="center" vertical="center" wrapText="1"/>
    </xf>
    <xf numFmtId="166" fontId="6" fillId="0" borderId="23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5" fontId="6" fillId="0" borderId="17" xfId="0" applyNumberFormat="1" applyFont="1" applyFill="1" applyBorder="1" applyAlignment="1">
      <alignment horizontal="center" vertical="center" wrapText="1"/>
    </xf>
    <xf numFmtId="175" fontId="6" fillId="0" borderId="13" xfId="0" applyNumberFormat="1" applyFont="1" applyFill="1" applyBorder="1" applyAlignment="1">
      <alignment horizontal="center" vertical="center" wrapText="1"/>
    </xf>
    <xf numFmtId="175" fontId="6" fillId="0" borderId="2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4" fillId="30" borderId="0" xfId="0" applyNumberFormat="1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/>
    </xf>
    <xf numFmtId="173" fontId="6" fillId="0" borderId="17" xfId="0" applyNumberFormat="1" applyFont="1" applyFill="1" applyBorder="1" applyAlignment="1">
      <alignment horizontal="center" vertical="center"/>
    </xf>
    <xf numFmtId="173" fontId="6" fillId="0" borderId="13" xfId="0" applyNumberFormat="1" applyFont="1" applyFill="1" applyBorder="1" applyAlignment="1">
      <alignment horizontal="center" vertical="center"/>
    </xf>
    <xf numFmtId="173" fontId="6" fillId="0" borderId="22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49" fontId="2" fillId="30" borderId="0" xfId="0" applyNumberFormat="1" applyFont="1" applyFill="1" applyAlignment="1">
      <alignment horizontal="left" vertical="center"/>
    </xf>
    <xf numFmtId="173" fontId="6" fillId="0" borderId="16" xfId="0" applyNumberFormat="1" applyFont="1" applyFill="1" applyBorder="1" applyAlignment="1">
      <alignment horizontal="center" vertical="center"/>
    </xf>
    <xf numFmtId="173" fontId="6" fillId="0" borderId="18" xfId="0" applyNumberFormat="1" applyFont="1" applyFill="1" applyBorder="1" applyAlignment="1">
      <alignment horizontal="center" vertical="center"/>
    </xf>
    <xf numFmtId="173" fontId="6" fillId="0" borderId="2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175" fontId="12" fillId="0" borderId="17" xfId="0" applyNumberFormat="1" applyFont="1" applyFill="1" applyBorder="1" applyAlignment="1">
      <alignment horizontal="center" vertical="center" wrapText="1"/>
    </xf>
    <xf numFmtId="175" fontId="12" fillId="0" borderId="13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173" fontId="12" fillId="0" borderId="16" xfId="0" applyNumberFormat="1" applyFont="1" applyFill="1" applyBorder="1" applyAlignment="1">
      <alignment horizontal="center" vertical="center" wrapText="1"/>
    </xf>
    <xf numFmtId="173" fontId="12" fillId="0" borderId="18" xfId="0" applyNumberFormat="1" applyFont="1" applyFill="1" applyBorder="1" applyAlignment="1">
      <alignment horizontal="center" vertical="center" wrapText="1"/>
    </xf>
    <xf numFmtId="49" fontId="15" fillId="30" borderId="0" xfId="0" applyNumberFormat="1" applyFont="1" applyFill="1" applyAlignment="1">
      <alignment horizontal="center" vertical="center"/>
    </xf>
    <xf numFmtId="49" fontId="15" fillId="30" borderId="0" xfId="0" applyNumberFormat="1" applyFont="1" applyFill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6" fillId="0" borderId="16" xfId="0" applyNumberFormat="1" applyFont="1" applyFill="1" applyBorder="1" applyAlignment="1">
      <alignment horizontal="center" vertical="center" wrapText="1"/>
    </xf>
    <xf numFmtId="173" fontId="6" fillId="0" borderId="18" xfId="0" applyNumberFormat="1" applyFont="1" applyFill="1" applyBorder="1" applyAlignment="1">
      <alignment horizontal="center" vertical="center" wrapText="1"/>
    </xf>
    <xf numFmtId="175" fontId="6" fillId="0" borderId="17" xfId="0" applyNumberFormat="1" applyFont="1" applyFill="1" applyBorder="1" applyAlignment="1">
      <alignment horizontal="center" vertical="center" wrapText="1"/>
    </xf>
    <xf numFmtId="175" fontId="6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175" fontId="12" fillId="0" borderId="22" xfId="0" applyNumberFormat="1" applyFont="1" applyFill="1" applyBorder="1" applyAlignment="1">
      <alignment horizontal="center" vertical="center" wrapText="1"/>
    </xf>
    <xf numFmtId="175" fontId="6" fillId="0" borderId="21" xfId="0" applyNumberFormat="1" applyFont="1" applyFill="1" applyBorder="1" applyAlignment="1">
      <alignment horizontal="center" vertical="center" wrapText="1"/>
    </xf>
    <xf numFmtId="175" fontId="6" fillId="0" borderId="19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166" fontId="6" fillId="0" borderId="16" xfId="0" applyNumberFormat="1" applyFont="1" applyFill="1" applyBorder="1" applyAlignment="1">
      <alignment horizontal="center" vertical="center" wrapText="1"/>
    </xf>
    <xf numFmtId="166" fontId="6" fillId="0" borderId="18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173" fontId="12" fillId="0" borderId="16" xfId="0" applyNumberFormat="1" applyFont="1" applyFill="1" applyBorder="1" applyAlignment="1">
      <alignment horizontal="center" vertical="center"/>
    </xf>
    <xf numFmtId="173" fontId="12" fillId="0" borderId="18" xfId="0" applyNumberFormat="1" applyFont="1" applyFill="1" applyBorder="1" applyAlignment="1">
      <alignment horizontal="center" vertical="center"/>
    </xf>
    <xf numFmtId="173" fontId="12" fillId="0" borderId="2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173" fontId="12" fillId="0" borderId="20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166" fontId="12" fillId="0" borderId="16" xfId="0" applyNumberFormat="1" applyFont="1" applyFill="1" applyBorder="1" applyAlignment="1">
      <alignment horizontal="center" vertical="center"/>
    </xf>
    <xf numFmtId="166" fontId="12" fillId="0" borderId="18" xfId="0" applyNumberFormat="1" applyFont="1" applyFill="1" applyBorder="1" applyAlignment="1">
      <alignment horizontal="center" vertical="center"/>
    </xf>
    <xf numFmtId="166" fontId="12" fillId="0" borderId="20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166" fontId="6" fillId="0" borderId="21" xfId="0" applyNumberFormat="1" applyFont="1" applyFill="1" applyBorder="1" applyAlignment="1">
      <alignment horizontal="center" vertical="center" wrapText="1"/>
    </xf>
    <xf numFmtId="166" fontId="6" fillId="0" borderId="23" xfId="0" applyNumberFormat="1" applyFont="1" applyFill="1" applyBorder="1" applyAlignment="1">
      <alignment horizontal="center" vertical="center" wrapText="1"/>
    </xf>
    <xf numFmtId="166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2" fillId="30" borderId="0" xfId="0" applyNumberFormat="1" applyFont="1" applyFill="1" applyAlignment="1">
      <alignment horizontal="left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73" fontId="6" fillId="0" borderId="16" xfId="0" applyNumberFormat="1" applyFont="1" applyFill="1" applyBorder="1" applyAlignment="1">
      <alignment horizontal="center" vertical="center"/>
    </xf>
    <xf numFmtId="173" fontId="6" fillId="0" borderId="20" xfId="0" applyNumberFormat="1" applyFont="1" applyFill="1" applyBorder="1" applyAlignment="1">
      <alignment horizontal="center" vertical="center"/>
    </xf>
    <xf numFmtId="175" fontId="6" fillId="0" borderId="22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175" fontId="6" fillId="0" borderId="23" xfId="0" applyNumberFormat="1" applyFont="1" applyFill="1" applyBorder="1" applyAlignment="1">
      <alignment horizontal="center" vertical="center" wrapText="1"/>
    </xf>
    <xf numFmtId="49" fontId="2" fillId="31" borderId="0" xfId="0" applyNumberFormat="1" applyFont="1" applyFill="1" applyAlignment="1">
      <alignment horizontal="left" vertical="center"/>
    </xf>
    <xf numFmtId="173" fontId="6" fillId="0" borderId="18" xfId="0" applyNumberFormat="1" applyFont="1" applyFill="1" applyBorder="1" applyAlignment="1">
      <alignment horizontal="center" vertical="center"/>
    </xf>
    <xf numFmtId="49" fontId="2" fillId="30" borderId="0" xfId="0" applyNumberFormat="1" applyFont="1" applyFill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175" fontId="12" fillId="0" borderId="12" xfId="0" applyNumberFormat="1" applyFont="1" applyFill="1" applyBorder="1" applyAlignment="1">
      <alignment horizontal="center" vertical="center" wrapText="1"/>
    </xf>
    <xf numFmtId="175" fontId="12" fillId="0" borderId="0" xfId="0" applyNumberFormat="1" applyFont="1" applyFill="1" applyBorder="1" applyAlignment="1">
      <alignment horizontal="center" vertical="center" wrapText="1"/>
    </xf>
    <xf numFmtId="175" fontId="12" fillId="0" borderId="2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49" fontId="8" fillId="0" borderId="16" xfId="0" applyNumberFormat="1" applyFont="1" applyFill="1" applyBorder="1" applyAlignment="1">
      <alignment horizontal="center" vertical="center" textRotation="90" wrapText="1"/>
    </xf>
    <xf numFmtId="49" fontId="8" fillId="0" borderId="18" xfId="0" applyNumberFormat="1" applyFont="1" applyFill="1" applyBorder="1" applyAlignment="1">
      <alignment horizontal="center" vertical="center" textRotation="90" wrapText="1"/>
    </xf>
    <xf numFmtId="49" fontId="8" fillId="0" borderId="20" xfId="0" applyNumberFormat="1" applyFont="1" applyFill="1" applyBorder="1" applyAlignment="1">
      <alignment horizontal="center" vertical="center" textRotation="90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textRotation="90"/>
    </xf>
    <xf numFmtId="49" fontId="8" fillId="0" borderId="18" xfId="0" applyNumberFormat="1" applyFont="1" applyFill="1" applyBorder="1" applyAlignment="1">
      <alignment horizontal="center" vertical="center" textRotation="90"/>
    </xf>
    <xf numFmtId="49" fontId="8" fillId="0" borderId="20" xfId="0" applyNumberFormat="1" applyFont="1" applyFill="1" applyBorder="1" applyAlignment="1">
      <alignment horizontal="center" vertical="center" textRotation="90"/>
    </xf>
    <xf numFmtId="2" fontId="8" fillId="0" borderId="10" xfId="0" applyNumberFormat="1" applyFont="1" applyFill="1" applyBorder="1" applyAlignment="1">
      <alignment horizontal="center" vertical="center"/>
    </xf>
    <xf numFmtId="166" fontId="6" fillId="0" borderId="19" xfId="0" applyNumberFormat="1" applyFont="1" applyFill="1" applyBorder="1" applyAlignment="1">
      <alignment horizontal="center" vertical="center" wrapText="1"/>
    </xf>
    <xf numFmtId="173" fontId="6" fillId="0" borderId="17" xfId="0" applyNumberFormat="1" applyFont="1" applyFill="1" applyBorder="1" applyAlignment="1">
      <alignment horizontal="center" vertical="center" wrapText="1"/>
    </xf>
    <xf numFmtId="173" fontId="6" fillId="0" borderId="13" xfId="0" applyNumberFormat="1" applyFont="1" applyFill="1" applyBorder="1" applyAlignment="1">
      <alignment horizontal="center" vertical="center" wrapText="1"/>
    </xf>
    <xf numFmtId="173" fontId="6" fillId="0" borderId="2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2" fillId="30" borderId="0" xfId="0" applyNumberFormat="1" applyFont="1" applyFill="1" applyAlignment="1">
      <alignment horizontal="right" wrapText="1"/>
    </xf>
    <xf numFmtId="0" fontId="0" fillId="30" borderId="0" xfId="0" applyFill="1" applyAlignment="1">
      <alignment horizontal="right" wrapText="1"/>
    </xf>
    <xf numFmtId="49" fontId="3" fillId="30" borderId="0" xfId="0" applyNumberFormat="1" applyFont="1" applyFill="1" applyBorder="1" applyAlignment="1">
      <alignment horizontal="center"/>
    </xf>
    <xf numFmtId="49" fontId="3" fillId="30" borderId="0" xfId="0" applyNumberFormat="1" applyFont="1" applyFill="1" applyBorder="1" applyAlignment="1">
      <alignment horizontal="center" wrapText="1"/>
    </xf>
    <xf numFmtId="49" fontId="2" fillId="3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textRotation="90" wrapText="1"/>
    </xf>
    <xf numFmtId="49" fontId="8" fillId="0" borderId="12" xfId="0" applyNumberFormat="1" applyFont="1" applyFill="1" applyBorder="1" applyAlignment="1">
      <alignment horizontal="center" vertical="center" textRotation="90" wrapText="1"/>
    </xf>
    <xf numFmtId="49" fontId="8" fillId="0" borderId="21" xfId="0" applyNumberFormat="1" applyFont="1" applyFill="1" applyBorder="1" applyAlignment="1">
      <alignment horizontal="center" vertical="center" textRotation="90" wrapText="1"/>
    </xf>
    <xf numFmtId="49" fontId="8" fillId="0" borderId="22" xfId="0" applyNumberFormat="1" applyFont="1" applyFill="1" applyBorder="1" applyAlignment="1">
      <alignment horizontal="center" vertical="center" textRotation="90" wrapText="1"/>
    </xf>
    <xf numFmtId="49" fontId="8" fillId="0" borderId="25" xfId="0" applyNumberFormat="1" applyFont="1" applyFill="1" applyBorder="1" applyAlignment="1">
      <alignment horizontal="center" vertical="center" textRotation="90" wrapText="1"/>
    </xf>
    <xf numFmtId="49" fontId="8" fillId="0" borderId="23" xfId="0" applyNumberFormat="1" applyFont="1" applyFill="1" applyBorder="1" applyAlignment="1">
      <alignment horizontal="center" vertical="center" textRotation="90" wrapText="1"/>
    </xf>
    <xf numFmtId="0" fontId="8" fillId="0" borderId="16" xfId="0" applyNumberFormat="1" applyFont="1" applyFill="1" applyBorder="1" applyAlignment="1">
      <alignment horizontal="center" vertical="center" textRotation="90" wrapText="1"/>
    </xf>
    <xf numFmtId="0" fontId="8" fillId="0" borderId="20" xfId="0" applyNumberFormat="1" applyFont="1" applyFill="1" applyBorder="1" applyAlignment="1">
      <alignment horizontal="center" vertical="center" textRotation="90" wrapText="1"/>
    </xf>
    <xf numFmtId="49" fontId="7" fillId="30" borderId="0" xfId="0" applyNumberFormat="1" applyFont="1" applyFill="1" applyBorder="1" applyAlignment="1">
      <alignment horizontal="center" vertical="top"/>
    </xf>
    <xf numFmtId="49" fontId="4" fillId="30" borderId="0" xfId="0" applyNumberFormat="1" applyFont="1" applyFill="1" applyBorder="1" applyAlignment="1">
      <alignment horizontal="center"/>
    </xf>
    <xf numFmtId="49" fontId="6" fillId="32" borderId="11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/>
    </xf>
    <xf numFmtId="173" fontId="6" fillId="32" borderId="11" xfId="0" applyNumberFormat="1" applyFont="1" applyFill="1" applyBorder="1" applyAlignment="1">
      <alignment horizontal="center" vertical="center"/>
    </xf>
    <xf numFmtId="175" fontId="6" fillId="32" borderId="11" xfId="0" applyNumberFormat="1" applyFont="1" applyFill="1" applyBorder="1" applyAlignment="1">
      <alignment horizontal="center" vertical="center" wrapText="1"/>
    </xf>
    <xf numFmtId="49" fontId="11" fillId="32" borderId="15" xfId="0" applyNumberFormat="1" applyFont="1" applyFill="1" applyBorder="1" applyAlignment="1">
      <alignment horizontal="center" vertical="center" wrapText="1"/>
    </xf>
    <xf numFmtId="175" fontId="6" fillId="32" borderId="14" xfId="0" applyNumberFormat="1" applyFont="1" applyFill="1" applyBorder="1" applyAlignment="1">
      <alignment horizontal="center" vertical="center" wrapText="1"/>
    </xf>
    <xf numFmtId="49" fontId="6" fillId="32" borderId="14" xfId="0" applyNumberFormat="1" applyFont="1" applyFill="1" applyBorder="1" applyAlignment="1">
      <alignment horizontal="center" vertical="center"/>
    </xf>
    <xf numFmtId="166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1"/>
  <sheetViews>
    <sheetView tabSelected="1" view="pageBreakPreview" zoomScale="81" zoomScaleNormal="80" zoomScaleSheetLayoutView="81" zoomScalePageLayoutView="64" workbookViewId="0" topLeftCell="B1">
      <selection activeCell="K135" sqref="K135"/>
    </sheetView>
  </sheetViews>
  <sheetFormatPr defaultColWidth="9.140625" defaultRowHeight="15"/>
  <cols>
    <col min="1" max="1" width="5.140625" style="2" hidden="1" customWidth="1"/>
    <col min="2" max="2" width="15.140625" style="2" customWidth="1"/>
    <col min="3" max="3" width="10.140625" style="2" customWidth="1"/>
    <col min="4" max="4" width="13.8515625" style="3" customWidth="1"/>
    <col min="5" max="5" width="6.140625" style="2" customWidth="1"/>
    <col min="6" max="6" width="9.140625" style="2" hidden="1" customWidth="1"/>
    <col min="7" max="7" width="27.57421875" style="4" customWidth="1"/>
    <col min="8" max="8" width="26.57421875" style="4" customWidth="1"/>
    <col min="9" max="9" width="8.140625" style="2" customWidth="1"/>
    <col min="10" max="10" width="6.8515625" style="2" customWidth="1"/>
    <col min="11" max="11" width="13.140625" style="21" customWidth="1"/>
    <col min="12" max="12" width="7.28125" style="5" customWidth="1"/>
    <col min="13" max="13" width="3.140625" style="5" customWidth="1"/>
    <col min="14" max="14" width="7.57421875" style="5" customWidth="1"/>
    <col min="15" max="15" width="12.28125" style="5" customWidth="1"/>
    <col min="16" max="16" width="12.00390625" style="6" customWidth="1"/>
    <col min="17" max="17" width="16.8515625" style="30" customWidth="1"/>
    <col min="18" max="18" width="14.28125" style="2" customWidth="1"/>
    <col min="19" max="16384" width="9.140625" style="2" customWidth="1"/>
  </cols>
  <sheetData>
    <row r="1" spans="15:18" ht="93" customHeight="1">
      <c r="O1" s="346"/>
      <c r="P1" s="347"/>
      <c r="Q1" s="347"/>
      <c r="R1" s="347"/>
    </row>
    <row r="2" spans="2:18" ht="18.75">
      <c r="B2" s="348" t="s">
        <v>4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</row>
    <row r="3" spans="2:18" ht="18.75">
      <c r="B3" s="348" t="s">
        <v>10</v>
      </c>
      <c r="C3" s="348"/>
      <c r="D3" s="348"/>
      <c r="E3" s="348"/>
      <c r="F3" s="348"/>
      <c r="G3" s="349"/>
      <c r="H3" s="349"/>
      <c r="I3" s="348"/>
      <c r="J3" s="348"/>
      <c r="K3" s="348"/>
      <c r="L3" s="348"/>
      <c r="M3" s="348"/>
      <c r="N3" s="348"/>
      <c r="O3" s="348"/>
      <c r="P3" s="348"/>
      <c r="Q3" s="348"/>
      <c r="R3" s="348"/>
    </row>
    <row r="4" spans="2:18" ht="18.75">
      <c r="B4" s="348" t="s">
        <v>72</v>
      </c>
      <c r="C4" s="348"/>
      <c r="D4" s="348"/>
      <c r="E4" s="348"/>
      <c r="F4" s="348"/>
      <c r="G4" s="349"/>
      <c r="H4" s="349"/>
      <c r="I4" s="348"/>
      <c r="J4" s="348"/>
      <c r="K4" s="348"/>
      <c r="L4" s="348"/>
      <c r="M4" s="348"/>
      <c r="N4" s="348"/>
      <c r="O4" s="348"/>
      <c r="P4" s="348"/>
      <c r="Q4" s="348"/>
      <c r="R4" s="348"/>
    </row>
    <row r="5" spans="2:18" ht="15"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</row>
    <row r="6" spans="2:18" ht="84.75" customHeight="1">
      <c r="B6" s="344" t="s">
        <v>5</v>
      </c>
      <c r="C6" s="344"/>
      <c r="D6" s="344"/>
      <c r="E6" s="344"/>
      <c r="F6" s="344"/>
      <c r="G6" s="351" t="s">
        <v>304</v>
      </c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3"/>
    </row>
    <row r="7" spans="2:18" ht="27" customHeight="1">
      <c r="B7" s="336" t="s">
        <v>6</v>
      </c>
      <c r="C7" s="337"/>
      <c r="D7" s="337"/>
      <c r="E7" s="337"/>
      <c r="F7" s="338"/>
      <c r="G7" s="339" t="s">
        <v>26</v>
      </c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</row>
    <row r="8" spans="2:18" ht="15">
      <c r="B8" s="321" t="s">
        <v>7</v>
      </c>
      <c r="C8" s="321"/>
      <c r="D8" s="321"/>
      <c r="E8" s="321"/>
      <c r="F8" s="321"/>
      <c r="G8" s="322" t="s">
        <v>11</v>
      </c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</row>
    <row r="9" spans="2:18" ht="15">
      <c r="B9" s="321" t="s">
        <v>8</v>
      </c>
      <c r="C9" s="321"/>
      <c r="D9" s="321"/>
      <c r="E9" s="321"/>
      <c r="F9" s="321"/>
      <c r="G9" s="322" t="s">
        <v>12</v>
      </c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</row>
    <row r="10" spans="2:18" ht="15">
      <c r="B10" s="321" t="s">
        <v>27</v>
      </c>
      <c r="C10" s="321"/>
      <c r="D10" s="321"/>
      <c r="E10" s="321"/>
      <c r="F10" s="321"/>
      <c r="G10" s="322" t="s">
        <v>52</v>
      </c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</row>
    <row r="11" spans="2:18" ht="15">
      <c r="B11" s="345" t="s">
        <v>0</v>
      </c>
      <c r="C11" s="328" t="s">
        <v>1</v>
      </c>
      <c r="D11" s="331" t="s">
        <v>28</v>
      </c>
      <c r="E11" s="344" t="s">
        <v>9</v>
      </c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24" t="s">
        <v>51</v>
      </c>
      <c r="R11" s="324" t="s">
        <v>3</v>
      </c>
    </row>
    <row r="12" spans="2:18" s="5" customFormat="1" ht="36" customHeight="1">
      <c r="B12" s="345"/>
      <c r="C12" s="329"/>
      <c r="D12" s="331"/>
      <c r="E12" s="324" t="s">
        <v>45</v>
      </c>
      <c r="F12" s="345"/>
      <c r="G12" s="343" t="s">
        <v>46</v>
      </c>
      <c r="H12" s="343" t="s">
        <v>30</v>
      </c>
      <c r="I12" s="324" t="s">
        <v>2</v>
      </c>
      <c r="J12" s="324" t="s">
        <v>47</v>
      </c>
      <c r="K12" s="360" t="s">
        <v>48</v>
      </c>
      <c r="L12" s="354" t="s">
        <v>282</v>
      </c>
      <c r="M12" s="355"/>
      <c r="N12" s="356"/>
      <c r="O12" s="324" t="s">
        <v>49</v>
      </c>
      <c r="P12" s="327" t="s">
        <v>50</v>
      </c>
      <c r="Q12" s="325"/>
      <c r="R12" s="325"/>
    </row>
    <row r="13" spans="2:18" s="5" customFormat="1" ht="189.75" customHeight="1">
      <c r="B13" s="345"/>
      <c r="C13" s="330"/>
      <c r="D13" s="331"/>
      <c r="E13" s="326"/>
      <c r="F13" s="345"/>
      <c r="G13" s="343"/>
      <c r="H13" s="343"/>
      <c r="I13" s="326"/>
      <c r="J13" s="326"/>
      <c r="K13" s="361"/>
      <c r="L13" s="357"/>
      <c r="M13" s="358"/>
      <c r="N13" s="359"/>
      <c r="O13" s="326"/>
      <c r="P13" s="327"/>
      <c r="Q13" s="326"/>
      <c r="R13" s="326"/>
    </row>
    <row r="14" spans="2:18" s="5" customFormat="1" ht="14.25" customHeight="1">
      <c r="B14" s="27">
        <v>1</v>
      </c>
      <c r="C14" s="27">
        <f>B14+1</f>
        <v>2</v>
      </c>
      <c r="D14" s="27">
        <v>3</v>
      </c>
      <c r="E14" s="27">
        <f aca="true" t="shared" si="0" ref="E14:R14">D14+1</f>
        <v>4</v>
      </c>
      <c r="F14" s="27">
        <f t="shared" si="0"/>
        <v>5</v>
      </c>
      <c r="G14" s="27">
        <v>5</v>
      </c>
      <c r="H14" s="27">
        <f t="shared" si="0"/>
        <v>6</v>
      </c>
      <c r="I14" s="27">
        <v>7</v>
      </c>
      <c r="J14" s="27">
        <f t="shared" si="0"/>
        <v>8</v>
      </c>
      <c r="K14" s="22">
        <v>9</v>
      </c>
      <c r="L14" s="340">
        <f t="shared" si="0"/>
        <v>10</v>
      </c>
      <c r="M14" s="341"/>
      <c r="N14" s="342"/>
      <c r="O14" s="27">
        <f>L14+1</f>
        <v>11</v>
      </c>
      <c r="P14" s="22">
        <f t="shared" si="0"/>
        <v>12</v>
      </c>
      <c r="Q14" s="27">
        <f t="shared" si="0"/>
        <v>13</v>
      </c>
      <c r="R14" s="27">
        <f t="shared" si="0"/>
        <v>14</v>
      </c>
    </row>
    <row r="15" spans="2:20" s="46" customFormat="1" ht="51.75" customHeight="1">
      <c r="B15" s="62" t="s">
        <v>224</v>
      </c>
      <c r="C15" s="63" t="s">
        <v>80</v>
      </c>
      <c r="D15" s="64" t="s">
        <v>183</v>
      </c>
      <c r="E15" s="33" t="s">
        <v>31</v>
      </c>
      <c r="F15" s="33"/>
      <c r="G15" s="65" t="s">
        <v>73</v>
      </c>
      <c r="H15" s="28" t="s">
        <v>76</v>
      </c>
      <c r="I15" s="66"/>
      <c r="J15" s="67"/>
      <c r="K15" s="68">
        <v>103</v>
      </c>
      <c r="L15" s="69"/>
      <c r="M15" s="70"/>
      <c r="N15" s="71"/>
      <c r="O15" s="72">
        <v>42005</v>
      </c>
      <c r="P15" s="73">
        <v>42339</v>
      </c>
      <c r="Q15" s="28" t="s">
        <v>94</v>
      </c>
      <c r="R15" s="33"/>
      <c r="S15" s="1"/>
      <c r="T15" s="1"/>
    </row>
    <row r="16" spans="2:20" s="46" customFormat="1" ht="45.75" customHeight="1">
      <c r="B16" s="62" t="s">
        <v>224</v>
      </c>
      <c r="C16" s="63" t="s">
        <v>98</v>
      </c>
      <c r="D16" s="64" t="s">
        <v>184</v>
      </c>
      <c r="E16" s="33" t="s">
        <v>32</v>
      </c>
      <c r="F16" s="33"/>
      <c r="G16" s="65" t="s">
        <v>74</v>
      </c>
      <c r="H16" s="28" t="s">
        <v>76</v>
      </c>
      <c r="I16" s="66"/>
      <c r="J16" s="33"/>
      <c r="K16" s="68">
        <v>500</v>
      </c>
      <c r="L16" s="69"/>
      <c r="M16" s="70"/>
      <c r="N16" s="71"/>
      <c r="O16" s="72">
        <v>42005</v>
      </c>
      <c r="P16" s="73">
        <v>42339</v>
      </c>
      <c r="Q16" s="28" t="s">
        <v>95</v>
      </c>
      <c r="R16" s="33"/>
      <c r="S16" s="1"/>
      <c r="T16" s="1"/>
    </row>
    <row r="17" spans="2:20" s="46" customFormat="1" ht="52.5" customHeight="1">
      <c r="B17" s="62" t="s">
        <v>224</v>
      </c>
      <c r="C17" s="63" t="s">
        <v>81</v>
      </c>
      <c r="D17" s="64" t="s">
        <v>185</v>
      </c>
      <c r="E17" s="33" t="s">
        <v>33</v>
      </c>
      <c r="F17" s="33"/>
      <c r="G17" s="65" t="s">
        <v>75</v>
      </c>
      <c r="H17" s="28" t="s">
        <v>76</v>
      </c>
      <c r="I17" s="66"/>
      <c r="J17" s="33"/>
      <c r="K17" s="68">
        <v>1671.2</v>
      </c>
      <c r="L17" s="69"/>
      <c r="M17" s="70"/>
      <c r="N17" s="71"/>
      <c r="O17" s="72">
        <v>42005</v>
      </c>
      <c r="P17" s="73">
        <v>42339</v>
      </c>
      <c r="Q17" s="28" t="s">
        <v>94</v>
      </c>
      <c r="R17" s="33"/>
      <c r="S17" s="1"/>
      <c r="T17" s="1"/>
    </row>
    <row r="18" spans="2:20" s="46" customFormat="1" ht="52.5" customHeight="1">
      <c r="B18" s="62" t="s">
        <v>225</v>
      </c>
      <c r="C18" s="63" t="s">
        <v>186</v>
      </c>
      <c r="D18" s="64" t="s">
        <v>187</v>
      </c>
      <c r="E18" s="33" t="s">
        <v>34</v>
      </c>
      <c r="F18" s="33"/>
      <c r="G18" s="65" t="s">
        <v>82</v>
      </c>
      <c r="H18" s="28" t="s">
        <v>96</v>
      </c>
      <c r="I18" s="66"/>
      <c r="J18" s="33"/>
      <c r="K18" s="74">
        <v>1408.8</v>
      </c>
      <c r="L18" s="69"/>
      <c r="M18" s="70"/>
      <c r="N18" s="71"/>
      <c r="O18" s="72">
        <v>42005</v>
      </c>
      <c r="P18" s="73">
        <v>42339</v>
      </c>
      <c r="Q18" s="28" t="s">
        <v>93</v>
      </c>
      <c r="R18" s="33"/>
      <c r="S18" s="1"/>
      <c r="T18" s="1"/>
    </row>
    <row r="19" spans="2:20" s="46" customFormat="1" ht="225">
      <c r="B19" s="62" t="s">
        <v>226</v>
      </c>
      <c r="C19" s="63" t="s">
        <v>188</v>
      </c>
      <c r="D19" s="64" t="s">
        <v>189</v>
      </c>
      <c r="E19" s="33" t="s">
        <v>35</v>
      </c>
      <c r="F19" s="33"/>
      <c r="G19" s="75" t="s">
        <v>179</v>
      </c>
      <c r="H19" s="28" t="s">
        <v>97</v>
      </c>
      <c r="I19" s="66"/>
      <c r="J19" s="33"/>
      <c r="K19" s="68">
        <v>1447.1</v>
      </c>
      <c r="L19" s="69"/>
      <c r="M19" s="70"/>
      <c r="N19" s="71"/>
      <c r="O19" s="72">
        <v>42006</v>
      </c>
      <c r="P19" s="73">
        <v>42339</v>
      </c>
      <c r="Q19" s="28" t="s">
        <v>106</v>
      </c>
      <c r="R19" s="67" t="s">
        <v>328</v>
      </c>
      <c r="S19" s="1"/>
      <c r="T19" s="1"/>
    </row>
    <row r="20" spans="1:18" s="1" customFormat="1" ht="225">
      <c r="A20" s="31"/>
      <c r="B20" s="62" t="s">
        <v>227</v>
      </c>
      <c r="C20" s="63" t="s">
        <v>105</v>
      </c>
      <c r="D20" s="64" t="s">
        <v>190</v>
      </c>
      <c r="E20" s="33" t="s">
        <v>36</v>
      </c>
      <c r="F20" s="33"/>
      <c r="G20" s="75" t="s">
        <v>179</v>
      </c>
      <c r="H20" s="28" t="s">
        <v>222</v>
      </c>
      <c r="I20" s="66"/>
      <c r="J20" s="33"/>
      <c r="K20" s="68">
        <v>466.6</v>
      </c>
      <c r="L20" s="69"/>
      <c r="M20" s="70"/>
      <c r="N20" s="71"/>
      <c r="O20" s="72">
        <v>42005</v>
      </c>
      <c r="P20" s="73">
        <v>42339</v>
      </c>
      <c r="Q20" s="28" t="s">
        <v>106</v>
      </c>
      <c r="R20" s="67" t="s">
        <v>328</v>
      </c>
    </row>
    <row r="21" spans="2:20" s="46" customFormat="1" ht="55.5" customHeight="1">
      <c r="B21" s="62" t="s">
        <v>228</v>
      </c>
      <c r="C21" s="63" t="s">
        <v>191</v>
      </c>
      <c r="D21" s="64" t="s">
        <v>192</v>
      </c>
      <c r="E21" s="33" t="s">
        <v>37</v>
      </c>
      <c r="F21" s="33"/>
      <c r="G21" s="65" t="s">
        <v>53</v>
      </c>
      <c r="H21" s="28" t="s">
        <v>76</v>
      </c>
      <c r="I21" s="76"/>
      <c r="J21" s="77"/>
      <c r="K21" s="68">
        <v>1193.1</v>
      </c>
      <c r="L21" s="69"/>
      <c r="M21" s="70"/>
      <c r="N21" s="71"/>
      <c r="O21" s="72">
        <v>42005</v>
      </c>
      <c r="P21" s="73">
        <v>42339</v>
      </c>
      <c r="Q21" s="28" t="s">
        <v>92</v>
      </c>
      <c r="R21" s="33"/>
      <c r="S21" s="1"/>
      <c r="T21" s="1"/>
    </row>
    <row r="22" spans="2:23" s="1" customFormat="1" ht="77.25" customHeight="1">
      <c r="B22" s="233" t="s">
        <v>55</v>
      </c>
      <c r="C22" s="286" t="s">
        <v>193</v>
      </c>
      <c r="D22" s="208" t="s">
        <v>83</v>
      </c>
      <c r="E22" s="218" t="s">
        <v>38</v>
      </c>
      <c r="F22" s="33"/>
      <c r="G22" s="192" t="s">
        <v>29</v>
      </c>
      <c r="H22" s="79" t="s">
        <v>229</v>
      </c>
      <c r="I22" s="31"/>
      <c r="J22" s="66"/>
      <c r="K22" s="333">
        <v>122.55</v>
      </c>
      <c r="L22" s="267">
        <f>K22*1%</f>
        <v>1.2255</v>
      </c>
      <c r="M22" s="269" t="s">
        <v>113</v>
      </c>
      <c r="N22" s="272">
        <f>K22*5%</f>
        <v>6.1275</v>
      </c>
      <c r="O22" s="298" t="s">
        <v>326</v>
      </c>
      <c r="P22" s="276">
        <v>42339</v>
      </c>
      <c r="Q22" s="192" t="s">
        <v>264</v>
      </c>
      <c r="R22" s="274" t="s">
        <v>327</v>
      </c>
      <c r="T22" s="313"/>
      <c r="U22" s="302"/>
      <c r="V22" s="302"/>
      <c r="W22" s="302"/>
    </row>
    <row r="23" spans="2:23" s="1" customFormat="1" ht="54" customHeight="1">
      <c r="B23" s="234"/>
      <c r="C23" s="287"/>
      <c r="D23" s="282"/>
      <c r="E23" s="219"/>
      <c r="F23" s="33"/>
      <c r="G23" s="195"/>
      <c r="H23" s="79" t="s">
        <v>230</v>
      </c>
      <c r="I23" s="66" t="s">
        <v>56</v>
      </c>
      <c r="J23" s="66">
        <v>11</v>
      </c>
      <c r="K23" s="334"/>
      <c r="L23" s="268"/>
      <c r="M23" s="270"/>
      <c r="N23" s="273"/>
      <c r="O23" s="332"/>
      <c r="P23" s="277"/>
      <c r="Q23" s="195"/>
      <c r="R23" s="314"/>
      <c r="T23" s="313"/>
      <c r="U23" s="302"/>
      <c r="V23" s="302"/>
      <c r="W23" s="302"/>
    </row>
    <row r="24" spans="2:23" s="1" customFormat="1" ht="51.75" customHeight="1">
      <c r="B24" s="234"/>
      <c r="C24" s="287"/>
      <c r="D24" s="282"/>
      <c r="E24" s="219"/>
      <c r="F24" s="33"/>
      <c r="G24" s="195"/>
      <c r="H24" s="79" t="s">
        <v>232</v>
      </c>
      <c r="I24" s="66" t="s">
        <v>56</v>
      </c>
      <c r="J24" s="66">
        <v>10</v>
      </c>
      <c r="K24" s="334"/>
      <c r="L24" s="268"/>
      <c r="M24" s="270"/>
      <c r="N24" s="273"/>
      <c r="O24" s="332"/>
      <c r="P24" s="277"/>
      <c r="Q24" s="195"/>
      <c r="R24" s="314"/>
      <c r="T24" s="313"/>
      <c r="U24" s="302"/>
      <c r="V24" s="302"/>
      <c r="W24" s="302"/>
    </row>
    <row r="25" spans="2:23" s="1" customFormat="1" ht="52.5" customHeight="1">
      <c r="B25" s="234"/>
      <c r="C25" s="287"/>
      <c r="D25" s="282"/>
      <c r="E25" s="219"/>
      <c r="F25" s="33"/>
      <c r="G25" s="195"/>
      <c r="H25" s="79" t="s">
        <v>231</v>
      </c>
      <c r="I25" s="66" t="s">
        <v>56</v>
      </c>
      <c r="J25" s="66">
        <v>9</v>
      </c>
      <c r="K25" s="334"/>
      <c r="L25" s="268"/>
      <c r="M25" s="270"/>
      <c r="N25" s="273"/>
      <c r="O25" s="332"/>
      <c r="P25" s="277"/>
      <c r="Q25" s="195"/>
      <c r="R25" s="314"/>
      <c r="T25" s="313"/>
      <c r="U25" s="302"/>
      <c r="V25" s="302"/>
      <c r="W25" s="302"/>
    </row>
    <row r="26" spans="2:23" s="1" customFormat="1" ht="50.25" customHeight="1">
      <c r="B26" s="235"/>
      <c r="C26" s="288"/>
      <c r="D26" s="303"/>
      <c r="E26" s="220"/>
      <c r="F26" s="33"/>
      <c r="G26" s="301"/>
      <c r="H26" s="79" t="s">
        <v>283</v>
      </c>
      <c r="I26" s="66" t="s">
        <v>56</v>
      </c>
      <c r="J26" s="66">
        <v>8</v>
      </c>
      <c r="K26" s="335"/>
      <c r="L26" s="308"/>
      <c r="M26" s="309"/>
      <c r="N26" s="310"/>
      <c r="O26" s="299"/>
      <c r="P26" s="300"/>
      <c r="Q26" s="301"/>
      <c r="R26" s="275"/>
      <c r="T26" s="313"/>
      <c r="U26" s="302"/>
      <c r="V26" s="302"/>
      <c r="W26" s="302"/>
    </row>
    <row r="27" spans="2:23" s="47" customFormat="1" ht="63.75" customHeight="1">
      <c r="B27" s="250" t="s">
        <v>233</v>
      </c>
      <c r="C27" s="83"/>
      <c r="D27" s="83"/>
      <c r="E27" s="253" t="s">
        <v>39</v>
      </c>
      <c r="F27" s="85"/>
      <c r="G27" s="315" t="s">
        <v>22</v>
      </c>
      <c r="H27" s="86" t="s">
        <v>284</v>
      </c>
      <c r="I27" s="87"/>
      <c r="J27" s="87"/>
      <c r="K27" s="279">
        <v>20.03</v>
      </c>
      <c r="L27" s="246"/>
      <c r="M27" s="318"/>
      <c r="N27" s="180"/>
      <c r="O27" s="183">
        <v>42217</v>
      </c>
      <c r="P27" s="183">
        <v>42339</v>
      </c>
      <c r="Q27" s="186" t="s">
        <v>234</v>
      </c>
      <c r="R27" s="88"/>
      <c r="U27" s="311"/>
      <c r="V27" s="311"/>
      <c r="W27" s="311"/>
    </row>
    <row r="28" spans="2:23" s="47" customFormat="1" ht="36">
      <c r="B28" s="251"/>
      <c r="C28" s="83" t="s">
        <v>167</v>
      </c>
      <c r="D28" s="83" t="s">
        <v>144</v>
      </c>
      <c r="E28" s="254"/>
      <c r="F28" s="85"/>
      <c r="G28" s="316"/>
      <c r="H28" s="90" t="s">
        <v>279</v>
      </c>
      <c r="I28" s="87" t="s">
        <v>108</v>
      </c>
      <c r="J28" s="87">
        <v>130</v>
      </c>
      <c r="K28" s="280"/>
      <c r="L28" s="247"/>
      <c r="M28" s="319"/>
      <c r="N28" s="181"/>
      <c r="O28" s="184"/>
      <c r="P28" s="184"/>
      <c r="Q28" s="187"/>
      <c r="R28" s="95"/>
      <c r="U28" s="311"/>
      <c r="V28" s="311"/>
      <c r="W28" s="311"/>
    </row>
    <row r="29" spans="2:23" s="47" customFormat="1" ht="42.75" customHeight="1">
      <c r="B29" s="252"/>
      <c r="C29" s="96" t="s">
        <v>167</v>
      </c>
      <c r="D29" s="96" t="s">
        <v>194</v>
      </c>
      <c r="E29" s="255"/>
      <c r="F29" s="84"/>
      <c r="G29" s="317"/>
      <c r="H29" s="98" t="s">
        <v>285</v>
      </c>
      <c r="I29" s="99" t="s">
        <v>108</v>
      </c>
      <c r="J29" s="99">
        <v>260</v>
      </c>
      <c r="K29" s="281"/>
      <c r="L29" s="271"/>
      <c r="M29" s="320"/>
      <c r="N29" s="182"/>
      <c r="O29" s="185"/>
      <c r="P29" s="185"/>
      <c r="Q29" s="188"/>
      <c r="R29" s="95"/>
      <c r="U29" s="311"/>
      <c r="V29" s="311"/>
      <c r="W29" s="311"/>
    </row>
    <row r="30" spans="2:23" s="48" customFormat="1" ht="42.75" customHeight="1">
      <c r="B30" s="233" t="s">
        <v>57</v>
      </c>
      <c r="C30" s="20"/>
      <c r="D30" s="101"/>
      <c r="E30" s="218" t="s">
        <v>40</v>
      </c>
      <c r="F30" s="33"/>
      <c r="G30" s="256" t="s">
        <v>22</v>
      </c>
      <c r="H30" s="86" t="s">
        <v>107</v>
      </c>
      <c r="I30" s="66"/>
      <c r="J30" s="66"/>
      <c r="K30" s="306">
        <v>89</v>
      </c>
      <c r="L30" s="246">
        <f>K30*1%</f>
        <v>0.89</v>
      </c>
      <c r="M30" s="248" t="s">
        <v>113</v>
      </c>
      <c r="N30" s="180">
        <f>K30*5%</f>
        <v>4.45</v>
      </c>
      <c r="O30" s="183">
        <v>42217</v>
      </c>
      <c r="P30" s="183">
        <v>42339</v>
      </c>
      <c r="Q30" s="192" t="s">
        <v>264</v>
      </c>
      <c r="R30" s="102"/>
      <c r="U30" s="311"/>
      <c r="V30" s="311"/>
      <c r="W30" s="311"/>
    </row>
    <row r="31" spans="2:23" s="1" customFormat="1" ht="78" customHeight="1">
      <c r="B31" s="234"/>
      <c r="C31" s="83" t="s">
        <v>168</v>
      </c>
      <c r="D31" s="83" t="s">
        <v>195</v>
      </c>
      <c r="E31" s="219"/>
      <c r="F31" s="33"/>
      <c r="G31" s="257"/>
      <c r="H31" s="104" t="s">
        <v>125</v>
      </c>
      <c r="I31" s="66" t="s">
        <v>108</v>
      </c>
      <c r="J31" s="66">
        <v>385</v>
      </c>
      <c r="K31" s="312"/>
      <c r="L31" s="247"/>
      <c r="M31" s="249"/>
      <c r="N31" s="181"/>
      <c r="O31" s="184"/>
      <c r="P31" s="184"/>
      <c r="Q31" s="195"/>
      <c r="R31" s="106"/>
      <c r="U31" s="311"/>
      <c r="V31" s="311"/>
      <c r="W31" s="311"/>
    </row>
    <row r="32" spans="2:23" s="1" customFormat="1" ht="69" customHeight="1">
      <c r="B32" s="234"/>
      <c r="C32" s="83" t="s">
        <v>196</v>
      </c>
      <c r="D32" s="83" t="s">
        <v>197</v>
      </c>
      <c r="E32" s="219"/>
      <c r="F32" s="33"/>
      <c r="G32" s="257"/>
      <c r="H32" s="90" t="s">
        <v>286</v>
      </c>
      <c r="I32" s="66" t="s">
        <v>109</v>
      </c>
      <c r="J32" s="66">
        <v>215</v>
      </c>
      <c r="K32" s="312"/>
      <c r="L32" s="247"/>
      <c r="M32" s="249"/>
      <c r="N32" s="181"/>
      <c r="O32" s="184"/>
      <c r="P32" s="184"/>
      <c r="Q32" s="195"/>
      <c r="R32" s="106"/>
      <c r="U32" s="311"/>
      <c r="V32" s="311"/>
      <c r="W32" s="311"/>
    </row>
    <row r="33" spans="2:23" s="1" customFormat="1" ht="63.75" customHeight="1">
      <c r="B33" s="235"/>
      <c r="C33" s="83" t="s">
        <v>169</v>
      </c>
      <c r="D33" s="83" t="s">
        <v>198</v>
      </c>
      <c r="E33" s="220"/>
      <c r="F33" s="33"/>
      <c r="G33" s="258"/>
      <c r="H33" s="65" t="s">
        <v>110</v>
      </c>
      <c r="I33" s="66" t="s">
        <v>111</v>
      </c>
      <c r="J33" s="66">
        <v>400</v>
      </c>
      <c r="K33" s="307"/>
      <c r="L33" s="271"/>
      <c r="M33" s="278"/>
      <c r="N33" s="182"/>
      <c r="O33" s="185"/>
      <c r="P33" s="185"/>
      <c r="Q33" s="301"/>
      <c r="R33" s="107"/>
      <c r="U33" s="311"/>
      <c r="V33" s="311"/>
      <c r="W33" s="311"/>
    </row>
    <row r="34" spans="2:23" s="1" customFormat="1" ht="60" customHeight="1">
      <c r="B34" s="233" t="s">
        <v>57</v>
      </c>
      <c r="C34" s="208" t="s">
        <v>84</v>
      </c>
      <c r="D34" s="20" t="s">
        <v>145</v>
      </c>
      <c r="E34" s="218" t="s">
        <v>41</v>
      </c>
      <c r="F34" s="33"/>
      <c r="G34" s="304" t="s">
        <v>20</v>
      </c>
      <c r="H34" s="108" t="s">
        <v>112</v>
      </c>
      <c r="I34" s="263" t="s">
        <v>58</v>
      </c>
      <c r="J34" s="109">
        <v>5292</v>
      </c>
      <c r="K34" s="306">
        <v>360</v>
      </c>
      <c r="L34" s="267">
        <f>K34*1%</f>
        <v>3.6</v>
      </c>
      <c r="M34" s="269" t="s">
        <v>113</v>
      </c>
      <c r="N34" s="272">
        <f>K34*5%</f>
        <v>18</v>
      </c>
      <c r="O34" s="298">
        <v>42036</v>
      </c>
      <c r="P34" s="276">
        <v>42339</v>
      </c>
      <c r="Q34" s="192" t="s">
        <v>264</v>
      </c>
      <c r="R34" s="218"/>
      <c r="U34" s="302"/>
      <c r="V34" s="302"/>
      <c r="W34" s="302"/>
    </row>
    <row r="35" spans="2:23" s="1" customFormat="1" ht="53.25" customHeight="1">
      <c r="B35" s="235"/>
      <c r="C35" s="303"/>
      <c r="D35" s="20" t="s">
        <v>146</v>
      </c>
      <c r="E35" s="220"/>
      <c r="F35" s="33"/>
      <c r="G35" s="305"/>
      <c r="H35" s="108" t="s">
        <v>235</v>
      </c>
      <c r="I35" s="264"/>
      <c r="J35" s="109">
        <v>5400</v>
      </c>
      <c r="K35" s="307"/>
      <c r="L35" s="308"/>
      <c r="M35" s="309"/>
      <c r="N35" s="310"/>
      <c r="O35" s="299"/>
      <c r="P35" s="300"/>
      <c r="Q35" s="301"/>
      <c r="R35" s="220"/>
      <c r="U35" s="302"/>
      <c r="V35" s="302"/>
      <c r="W35" s="302"/>
    </row>
    <row r="36" spans="2:23" s="47" customFormat="1" ht="96" customHeight="1">
      <c r="B36" s="62" t="s">
        <v>233</v>
      </c>
      <c r="C36" s="83" t="s">
        <v>199</v>
      </c>
      <c r="D36" s="83" t="s">
        <v>200</v>
      </c>
      <c r="E36" s="85" t="s">
        <v>42</v>
      </c>
      <c r="F36" s="114"/>
      <c r="G36" s="115" t="s">
        <v>280</v>
      </c>
      <c r="H36" s="116" t="s">
        <v>240</v>
      </c>
      <c r="I36" s="87" t="s">
        <v>77</v>
      </c>
      <c r="J36" s="87">
        <v>1105</v>
      </c>
      <c r="K36" s="117">
        <v>199.74</v>
      </c>
      <c r="L36" s="118">
        <f>K36*1%</f>
        <v>1.9974</v>
      </c>
      <c r="M36" s="119" t="s">
        <v>113</v>
      </c>
      <c r="N36" s="120">
        <f>K36*5%</f>
        <v>9.987000000000002</v>
      </c>
      <c r="O36" s="121">
        <v>42248</v>
      </c>
      <c r="P36" s="122">
        <v>42339</v>
      </c>
      <c r="Q36" s="123" t="s">
        <v>264</v>
      </c>
      <c r="R36" s="85"/>
      <c r="U36" s="262"/>
      <c r="V36" s="262"/>
      <c r="W36" s="262"/>
    </row>
    <row r="37" spans="2:24" s="47" customFormat="1" ht="48" customHeight="1">
      <c r="B37" s="250" t="s">
        <v>233</v>
      </c>
      <c r="C37" s="83"/>
      <c r="D37" s="83"/>
      <c r="E37" s="253" t="s">
        <v>181</v>
      </c>
      <c r="F37" s="114"/>
      <c r="G37" s="186" t="s">
        <v>21</v>
      </c>
      <c r="H37" s="86" t="s">
        <v>107</v>
      </c>
      <c r="I37" s="124"/>
      <c r="J37" s="87"/>
      <c r="K37" s="279">
        <v>198.42</v>
      </c>
      <c r="L37" s="246">
        <v>0</v>
      </c>
      <c r="M37" s="248" t="s">
        <v>113</v>
      </c>
      <c r="N37" s="180">
        <f>K37*5%</f>
        <v>9.921</v>
      </c>
      <c r="O37" s="183">
        <v>42125</v>
      </c>
      <c r="P37" s="183">
        <v>42339</v>
      </c>
      <c r="Q37" s="186" t="s">
        <v>264</v>
      </c>
      <c r="R37" s="289" t="s">
        <v>328</v>
      </c>
      <c r="T37" s="261"/>
      <c r="U37" s="262"/>
      <c r="V37" s="262"/>
      <c r="W37" s="262"/>
      <c r="X37" s="262"/>
    </row>
    <row r="38" spans="2:24" s="47" customFormat="1" ht="48" customHeight="1">
      <c r="B38" s="251"/>
      <c r="C38" s="83" t="s">
        <v>171</v>
      </c>
      <c r="D38" s="83" t="s">
        <v>298</v>
      </c>
      <c r="E38" s="254"/>
      <c r="F38" s="125"/>
      <c r="G38" s="187"/>
      <c r="H38" s="86" t="s">
        <v>297</v>
      </c>
      <c r="I38" s="87" t="s">
        <v>56</v>
      </c>
      <c r="J38" s="87">
        <v>150</v>
      </c>
      <c r="K38" s="280"/>
      <c r="L38" s="247"/>
      <c r="M38" s="249"/>
      <c r="N38" s="181"/>
      <c r="O38" s="184"/>
      <c r="P38" s="184"/>
      <c r="Q38" s="187"/>
      <c r="R38" s="290"/>
      <c r="T38" s="261"/>
      <c r="U38" s="262"/>
      <c r="V38" s="262"/>
      <c r="W38" s="262"/>
      <c r="X38" s="262"/>
    </row>
    <row r="39" spans="2:24" s="47" customFormat="1" ht="48" customHeight="1">
      <c r="B39" s="251"/>
      <c r="C39" s="83" t="s">
        <v>86</v>
      </c>
      <c r="D39" s="83" t="s">
        <v>299</v>
      </c>
      <c r="E39" s="254"/>
      <c r="F39" s="125"/>
      <c r="G39" s="187"/>
      <c r="H39" s="86" t="s">
        <v>287</v>
      </c>
      <c r="I39" s="87" t="s">
        <v>56</v>
      </c>
      <c r="J39" s="87">
        <v>150</v>
      </c>
      <c r="K39" s="280"/>
      <c r="L39" s="247"/>
      <c r="M39" s="249"/>
      <c r="N39" s="181"/>
      <c r="O39" s="184"/>
      <c r="P39" s="184"/>
      <c r="Q39" s="187"/>
      <c r="R39" s="290"/>
      <c r="T39" s="261"/>
      <c r="U39" s="262"/>
      <c r="V39" s="262"/>
      <c r="W39" s="262"/>
      <c r="X39" s="262"/>
    </row>
    <row r="40" spans="2:24" s="47" customFormat="1" ht="30.75" customHeight="1">
      <c r="B40" s="251"/>
      <c r="C40" s="83" t="s">
        <v>86</v>
      </c>
      <c r="D40" s="83" t="s">
        <v>201</v>
      </c>
      <c r="E40" s="254"/>
      <c r="F40" s="125"/>
      <c r="G40" s="187"/>
      <c r="H40" s="126" t="s">
        <v>288</v>
      </c>
      <c r="I40" s="87" t="s">
        <v>56</v>
      </c>
      <c r="J40" s="87">
        <v>1000</v>
      </c>
      <c r="K40" s="280"/>
      <c r="L40" s="247"/>
      <c r="M40" s="249"/>
      <c r="N40" s="181"/>
      <c r="O40" s="184"/>
      <c r="P40" s="184"/>
      <c r="Q40" s="187"/>
      <c r="R40" s="290"/>
      <c r="T40" s="261"/>
      <c r="U40" s="262"/>
      <c r="V40" s="262"/>
      <c r="W40" s="262"/>
      <c r="X40" s="262"/>
    </row>
    <row r="41" spans="2:24" s="47" customFormat="1" ht="36">
      <c r="B41" s="251"/>
      <c r="C41" s="83" t="s">
        <v>86</v>
      </c>
      <c r="D41" s="83" t="s">
        <v>202</v>
      </c>
      <c r="E41" s="254"/>
      <c r="F41" s="125"/>
      <c r="G41" s="187"/>
      <c r="H41" s="126" t="s">
        <v>303</v>
      </c>
      <c r="I41" s="87" t="s">
        <v>56</v>
      </c>
      <c r="J41" s="87">
        <v>316</v>
      </c>
      <c r="K41" s="280"/>
      <c r="L41" s="247"/>
      <c r="M41" s="249"/>
      <c r="N41" s="181"/>
      <c r="O41" s="184"/>
      <c r="P41" s="184"/>
      <c r="Q41" s="187"/>
      <c r="R41" s="290"/>
      <c r="T41" s="261"/>
      <c r="U41" s="262"/>
      <c r="V41" s="262"/>
      <c r="W41" s="262"/>
      <c r="X41" s="262"/>
    </row>
    <row r="42" spans="2:24" s="47" customFormat="1" ht="72">
      <c r="B42" s="251"/>
      <c r="C42" s="83" t="s">
        <v>203</v>
      </c>
      <c r="D42" s="83" t="s">
        <v>143</v>
      </c>
      <c r="E42" s="254"/>
      <c r="F42" s="125"/>
      <c r="G42" s="187"/>
      <c r="H42" s="126" t="s">
        <v>118</v>
      </c>
      <c r="I42" s="87" t="s">
        <v>56</v>
      </c>
      <c r="J42" s="87">
        <v>1000</v>
      </c>
      <c r="K42" s="280"/>
      <c r="L42" s="247"/>
      <c r="M42" s="249"/>
      <c r="N42" s="181"/>
      <c r="O42" s="184"/>
      <c r="P42" s="184"/>
      <c r="Q42" s="187"/>
      <c r="R42" s="290"/>
      <c r="T42" s="261"/>
      <c r="U42" s="262"/>
      <c r="V42" s="262"/>
      <c r="W42" s="262"/>
      <c r="X42" s="262"/>
    </row>
    <row r="43" spans="2:24" s="47" customFormat="1" ht="36">
      <c r="B43" s="251"/>
      <c r="C43" s="83" t="s">
        <v>203</v>
      </c>
      <c r="D43" s="83" t="s">
        <v>143</v>
      </c>
      <c r="E43" s="254"/>
      <c r="F43" s="125"/>
      <c r="G43" s="187"/>
      <c r="H43" s="126" t="s">
        <v>114</v>
      </c>
      <c r="I43" s="87" t="s">
        <v>56</v>
      </c>
      <c r="J43" s="87">
        <v>400</v>
      </c>
      <c r="K43" s="280"/>
      <c r="L43" s="247"/>
      <c r="M43" s="249"/>
      <c r="N43" s="181"/>
      <c r="O43" s="184"/>
      <c r="P43" s="184"/>
      <c r="Q43" s="187"/>
      <c r="R43" s="290"/>
      <c r="T43" s="261"/>
      <c r="U43" s="262"/>
      <c r="V43" s="262"/>
      <c r="W43" s="262"/>
      <c r="X43" s="262"/>
    </row>
    <row r="44" spans="2:24" s="47" customFormat="1" ht="48">
      <c r="B44" s="251"/>
      <c r="C44" s="83" t="s">
        <v>171</v>
      </c>
      <c r="D44" s="83" t="s">
        <v>155</v>
      </c>
      <c r="E44" s="254"/>
      <c r="F44" s="125"/>
      <c r="G44" s="187"/>
      <c r="H44" s="126" t="s">
        <v>119</v>
      </c>
      <c r="I44" s="127" t="s">
        <v>115</v>
      </c>
      <c r="J44" s="87">
        <v>50</v>
      </c>
      <c r="K44" s="280"/>
      <c r="L44" s="247"/>
      <c r="M44" s="249"/>
      <c r="N44" s="181"/>
      <c r="O44" s="184"/>
      <c r="P44" s="184"/>
      <c r="Q44" s="187"/>
      <c r="R44" s="290"/>
      <c r="T44" s="261"/>
      <c r="U44" s="262"/>
      <c r="V44" s="262"/>
      <c r="W44" s="262"/>
      <c r="X44" s="262"/>
    </row>
    <row r="45" spans="2:24" s="47" customFormat="1" ht="36">
      <c r="B45" s="251"/>
      <c r="C45" s="83" t="s">
        <v>170</v>
      </c>
      <c r="D45" s="83" t="s">
        <v>152</v>
      </c>
      <c r="E45" s="254"/>
      <c r="F45" s="125"/>
      <c r="G45" s="187"/>
      <c r="H45" s="128" t="s">
        <v>116</v>
      </c>
      <c r="I45" s="87" t="s">
        <v>56</v>
      </c>
      <c r="J45" s="87">
        <v>100</v>
      </c>
      <c r="K45" s="280"/>
      <c r="L45" s="247"/>
      <c r="M45" s="249"/>
      <c r="N45" s="181"/>
      <c r="O45" s="184"/>
      <c r="P45" s="184"/>
      <c r="Q45" s="187"/>
      <c r="R45" s="290"/>
      <c r="T45" s="261"/>
      <c r="U45" s="262"/>
      <c r="V45" s="262"/>
      <c r="W45" s="262"/>
      <c r="X45" s="262"/>
    </row>
    <row r="46" spans="2:24" s="47" customFormat="1" ht="48">
      <c r="B46" s="251"/>
      <c r="C46" s="83" t="s">
        <v>85</v>
      </c>
      <c r="D46" s="83" t="s">
        <v>142</v>
      </c>
      <c r="E46" s="254"/>
      <c r="F46" s="125"/>
      <c r="G46" s="187"/>
      <c r="H46" s="128" t="s">
        <v>120</v>
      </c>
      <c r="I46" s="87" t="s">
        <v>56</v>
      </c>
      <c r="J46" s="87">
        <v>5000</v>
      </c>
      <c r="K46" s="280"/>
      <c r="L46" s="247"/>
      <c r="M46" s="249"/>
      <c r="N46" s="181"/>
      <c r="O46" s="184"/>
      <c r="P46" s="184"/>
      <c r="Q46" s="187"/>
      <c r="R46" s="290"/>
      <c r="T46" s="261"/>
      <c r="U46" s="262"/>
      <c r="V46" s="262"/>
      <c r="W46" s="262"/>
      <c r="X46" s="262"/>
    </row>
    <row r="47" spans="2:24" s="47" customFormat="1" ht="48">
      <c r="B47" s="251"/>
      <c r="C47" s="83" t="s">
        <v>171</v>
      </c>
      <c r="D47" s="83" t="s">
        <v>155</v>
      </c>
      <c r="E47" s="254"/>
      <c r="F47" s="125"/>
      <c r="G47" s="187"/>
      <c r="H47" s="128" t="s">
        <v>289</v>
      </c>
      <c r="I47" s="87" t="s">
        <v>56</v>
      </c>
      <c r="J47" s="87">
        <v>1000</v>
      </c>
      <c r="K47" s="280"/>
      <c r="L47" s="247"/>
      <c r="M47" s="249"/>
      <c r="N47" s="181"/>
      <c r="O47" s="184"/>
      <c r="P47" s="184"/>
      <c r="Q47" s="187"/>
      <c r="R47" s="290"/>
      <c r="T47" s="261"/>
      <c r="U47" s="262"/>
      <c r="V47" s="262"/>
      <c r="W47" s="262"/>
      <c r="X47" s="262"/>
    </row>
    <row r="48" spans="2:24" s="47" customFormat="1" ht="20.25" customHeight="1">
      <c r="B48" s="251"/>
      <c r="C48" s="83" t="s">
        <v>168</v>
      </c>
      <c r="D48" s="83" t="s">
        <v>148</v>
      </c>
      <c r="E48" s="254"/>
      <c r="F48" s="125"/>
      <c r="G48" s="187"/>
      <c r="H48" s="128" t="s">
        <v>147</v>
      </c>
      <c r="I48" s="87" t="s">
        <v>56</v>
      </c>
      <c r="J48" s="87">
        <v>45</v>
      </c>
      <c r="K48" s="280"/>
      <c r="L48" s="247"/>
      <c r="M48" s="249"/>
      <c r="N48" s="181"/>
      <c r="O48" s="184"/>
      <c r="P48" s="184"/>
      <c r="Q48" s="187"/>
      <c r="R48" s="290"/>
      <c r="T48" s="261"/>
      <c r="U48" s="262"/>
      <c r="V48" s="262"/>
      <c r="W48" s="262"/>
      <c r="X48" s="262"/>
    </row>
    <row r="49" spans="2:24" s="47" customFormat="1" ht="15">
      <c r="B49" s="251"/>
      <c r="C49" s="83" t="s">
        <v>204</v>
      </c>
      <c r="D49" s="83" t="s">
        <v>150</v>
      </c>
      <c r="E49" s="254"/>
      <c r="F49" s="125"/>
      <c r="G49" s="187"/>
      <c r="H49" s="128" t="s">
        <v>149</v>
      </c>
      <c r="I49" s="87" t="s">
        <v>56</v>
      </c>
      <c r="J49" s="87">
        <v>190</v>
      </c>
      <c r="K49" s="280"/>
      <c r="L49" s="247"/>
      <c r="M49" s="249"/>
      <c r="N49" s="181"/>
      <c r="O49" s="184"/>
      <c r="P49" s="184"/>
      <c r="Q49" s="187"/>
      <c r="R49" s="290"/>
      <c r="T49" s="261"/>
      <c r="U49" s="262"/>
      <c r="V49" s="262"/>
      <c r="W49" s="262"/>
      <c r="X49" s="262"/>
    </row>
    <row r="50" spans="2:24" s="47" customFormat="1" ht="15">
      <c r="B50" s="251"/>
      <c r="C50" s="83" t="s">
        <v>172</v>
      </c>
      <c r="D50" s="83" t="s">
        <v>151</v>
      </c>
      <c r="E50" s="254"/>
      <c r="F50" s="125"/>
      <c r="G50" s="187"/>
      <c r="H50" s="128" t="s">
        <v>158</v>
      </c>
      <c r="I50" s="87" t="s">
        <v>157</v>
      </c>
      <c r="J50" s="87">
        <v>546</v>
      </c>
      <c r="K50" s="280"/>
      <c r="L50" s="247"/>
      <c r="M50" s="249"/>
      <c r="N50" s="181"/>
      <c r="O50" s="184"/>
      <c r="P50" s="184"/>
      <c r="Q50" s="187"/>
      <c r="R50" s="290"/>
      <c r="T50" s="261"/>
      <c r="U50" s="262"/>
      <c r="V50" s="262"/>
      <c r="W50" s="262"/>
      <c r="X50" s="262"/>
    </row>
    <row r="51" spans="2:24" s="47" customFormat="1" ht="15">
      <c r="B51" s="251"/>
      <c r="C51" s="83" t="s">
        <v>172</v>
      </c>
      <c r="D51" s="83" t="s">
        <v>153</v>
      </c>
      <c r="E51" s="254"/>
      <c r="F51" s="125"/>
      <c r="G51" s="187"/>
      <c r="H51" s="128" t="s">
        <v>290</v>
      </c>
      <c r="I51" s="87" t="s">
        <v>157</v>
      </c>
      <c r="J51" s="87">
        <v>1000</v>
      </c>
      <c r="K51" s="280"/>
      <c r="L51" s="247"/>
      <c r="M51" s="249"/>
      <c r="N51" s="181"/>
      <c r="O51" s="184"/>
      <c r="P51" s="184"/>
      <c r="Q51" s="187"/>
      <c r="R51" s="290"/>
      <c r="T51" s="261"/>
      <c r="U51" s="262"/>
      <c r="V51" s="262"/>
      <c r="W51" s="262"/>
      <c r="X51" s="262"/>
    </row>
    <row r="52" spans="2:24" s="47" customFormat="1" ht="15">
      <c r="B52" s="251"/>
      <c r="C52" s="83" t="s">
        <v>171</v>
      </c>
      <c r="D52" s="83" t="s">
        <v>155</v>
      </c>
      <c r="E52" s="254"/>
      <c r="F52" s="125"/>
      <c r="G52" s="187"/>
      <c r="H52" s="128" t="s">
        <v>154</v>
      </c>
      <c r="I52" s="87" t="s">
        <v>56</v>
      </c>
      <c r="J52" s="87">
        <v>500</v>
      </c>
      <c r="K52" s="280"/>
      <c r="L52" s="247"/>
      <c r="M52" s="249"/>
      <c r="N52" s="181"/>
      <c r="O52" s="184"/>
      <c r="P52" s="184"/>
      <c r="Q52" s="187"/>
      <c r="R52" s="290"/>
      <c r="T52" s="261"/>
      <c r="U52" s="262"/>
      <c r="V52" s="262"/>
      <c r="W52" s="262"/>
      <c r="X52" s="262"/>
    </row>
    <row r="53" spans="2:24" s="47" customFormat="1" ht="15">
      <c r="B53" s="252"/>
      <c r="C53" s="83" t="s">
        <v>172</v>
      </c>
      <c r="D53" s="83" t="s">
        <v>153</v>
      </c>
      <c r="E53" s="255"/>
      <c r="F53" s="125"/>
      <c r="G53" s="188"/>
      <c r="H53" s="128" t="s">
        <v>156</v>
      </c>
      <c r="I53" s="87" t="s">
        <v>108</v>
      </c>
      <c r="J53" s="87">
        <v>600</v>
      </c>
      <c r="K53" s="280"/>
      <c r="L53" s="247"/>
      <c r="M53" s="249"/>
      <c r="N53" s="181"/>
      <c r="O53" s="184"/>
      <c r="P53" s="184"/>
      <c r="Q53" s="187"/>
      <c r="R53" s="290"/>
      <c r="T53" s="261"/>
      <c r="U53" s="262"/>
      <c r="V53" s="262"/>
      <c r="W53" s="262"/>
      <c r="X53" s="262"/>
    </row>
    <row r="54" spans="2:24" s="57" customFormat="1" ht="15">
      <c r="B54" s="129"/>
      <c r="C54" s="83" t="s">
        <v>311</v>
      </c>
      <c r="D54" s="83" t="s">
        <v>312</v>
      </c>
      <c r="E54" s="97"/>
      <c r="F54" s="125"/>
      <c r="G54" s="100"/>
      <c r="H54" s="130" t="s">
        <v>310</v>
      </c>
      <c r="I54" s="87" t="s">
        <v>56</v>
      </c>
      <c r="J54" s="87">
        <v>5</v>
      </c>
      <c r="K54" s="280"/>
      <c r="L54" s="247"/>
      <c r="M54" s="249"/>
      <c r="N54" s="181"/>
      <c r="O54" s="184"/>
      <c r="P54" s="184"/>
      <c r="Q54" s="187"/>
      <c r="R54" s="290"/>
      <c r="T54" s="58"/>
      <c r="U54" s="59"/>
      <c r="V54" s="59"/>
      <c r="W54" s="59"/>
      <c r="X54" s="59"/>
    </row>
    <row r="55" spans="2:24" s="57" customFormat="1" ht="15">
      <c r="B55" s="129"/>
      <c r="C55" s="83" t="s">
        <v>311</v>
      </c>
      <c r="D55" s="83" t="s">
        <v>312</v>
      </c>
      <c r="E55" s="97"/>
      <c r="F55" s="125"/>
      <c r="G55" s="100"/>
      <c r="H55" s="130" t="s">
        <v>313</v>
      </c>
      <c r="I55" s="87" t="s">
        <v>56</v>
      </c>
      <c r="J55" s="87">
        <v>10</v>
      </c>
      <c r="K55" s="280"/>
      <c r="L55" s="247"/>
      <c r="M55" s="249"/>
      <c r="N55" s="181"/>
      <c r="O55" s="184"/>
      <c r="P55" s="184"/>
      <c r="Q55" s="187"/>
      <c r="R55" s="290"/>
      <c r="T55" s="58"/>
      <c r="U55" s="59"/>
      <c r="V55" s="59"/>
      <c r="W55" s="59"/>
      <c r="X55" s="59"/>
    </row>
    <row r="56" spans="2:24" s="57" customFormat="1" ht="15">
      <c r="B56" s="129"/>
      <c r="C56" s="83" t="s">
        <v>171</v>
      </c>
      <c r="D56" s="83" t="s">
        <v>315</v>
      </c>
      <c r="E56" s="97"/>
      <c r="F56" s="125"/>
      <c r="G56" s="100"/>
      <c r="H56" s="130" t="s">
        <v>314</v>
      </c>
      <c r="I56" s="87" t="s">
        <v>108</v>
      </c>
      <c r="J56" s="87">
        <v>50</v>
      </c>
      <c r="K56" s="280"/>
      <c r="L56" s="247"/>
      <c r="M56" s="249"/>
      <c r="N56" s="181"/>
      <c r="O56" s="184"/>
      <c r="P56" s="184"/>
      <c r="Q56" s="187"/>
      <c r="R56" s="290"/>
      <c r="T56" s="58"/>
      <c r="U56" s="59"/>
      <c r="V56" s="59"/>
      <c r="W56" s="59"/>
      <c r="X56" s="59"/>
    </row>
    <row r="57" spans="2:24" s="57" customFormat="1" ht="24">
      <c r="B57" s="129"/>
      <c r="C57" s="83" t="s">
        <v>86</v>
      </c>
      <c r="D57" s="83" t="s">
        <v>317</v>
      </c>
      <c r="E57" s="97"/>
      <c r="F57" s="125"/>
      <c r="G57" s="100"/>
      <c r="H57" s="130" t="s">
        <v>316</v>
      </c>
      <c r="I57" s="87" t="s">
        <v>56</v>
      </c>
      <c r="J57" s="87">
        <v>1000</v>
      </c>
      <c r="K57" s="280"/>
      <c r="L57" s="247"/>
      <c r="M57" s="249"/>
      <c r="N57" s="181"/>
      <c r="O57" s="184"/>
      <c r="P57" s="184"/>
      <c r="Q57" s="187"/>
      <c r="R57" s="290"/>
      <c r="T57" s="58"/>
      <c r="U57" s="59"/>
      <c r="V57" s="59"/>
      <c r="W57" s="59"/>
      <c r="X57" s="59"/>
    </row>
    <row r="58" spans="2:24" s="57" customFormat="1" ht="15">
      <c r="B58" s="129"/>
      <c r="C58" s="83" t="s">
        <v>319</v>
      </c>
      <c r="D58" s="83" t="s">
        <v>320</v>
      </c>
      <c r="E58" s="97"/>
      <c r="F58" s="125"/>
      <c r="G58" s="100"/>
      <c r="H58" s="130" t="s">
        <v>318</v>
      </c>
      <c r="I58" s="87" t="s">
        <v>56</v>
      </c>
      <c r="J58" s="87">
        <v>100</v>
      </c>
      <c r="K58" s="280"/>
      <c r="L58" s="247"/>
      <c r="M58" s="249"/>
      <c r="N58" s="181"/>
      <c r="O58" s="184"/>
      <c r="P58" s="184"/>
      <c r="Q58" s="187"/>
      <c r="R58" s="290"/>
      <c r="T58" s="58"/>
      <c r="U58" s="59"/>
      <c r="V58" s="59"/>
      <c r="W58" s="59"/>
      <c r="X58" s="59"/>
    </row>
    <row r="59" spans="2:24" s="57" customFormat="1" ht="15">
      <c r="B59" s="129"/>
      <c r="C59" s="83" t="s">
        <v>322</v>
      </c>
      <c r="D59" s="83" t="s">
        <v>323</v>
      </c>
      <c r="E59" s="97"/>
      <c r="F59" s="125"/>
      <c r="G59" s="100"/>
      <c r="H59" s="130" t="s">
        <v>321</v>
      </c>
      <c r="I59" s="87" t="s">
        <v>56</v>
      </c>
      <c r="J59" s="87">
        <v>50</v>
      </c>
      <c r="K59" s="281"/>
      <c r="L59" s="271"/>
      <c r="M59" s="278"/>
      <c r="N59" s="182"/>
      <c r="O59" s="185"/>
      <c r="P59" s="185"/>
      <c r="Q59" s="188"/>
      <c r="R59" s="291"/>
      <c r="T59" s="58"/>
      <c r="U59" s="59"/>
      <c r="V59" s="59"/>
      <c r="W59" s="59"/>
      <c r="X59" s="59"/>
    </row>
    <row r="60" spans="2:24" s="47" customFormat="1" ht="97.5" customHeight="1">
      <c r="B60" s="62" t="s">
        <v>233</v>
      </c>
      <c r="C60" s="83" t="s">
        <v>206</v>
      </c>
      <c r="D60" s="83" t="s">
        <v>207</v>
      </c>
      <c r="E60" s="85" t="s">
        <v>64</v>
      </c>
      <c r="F60" s="131"/>
      <c r="G60" s="132" t="s">
        <v>117</v>
      </c>
      <c r="H60" s="133" t="s">
        <v>258</v>
      </c>
      <c r="I60" s="87" t="s">
        <v>236</v>
      </c>
      <c r="J60" s="87">
        <v>172</v>
      </c>
      <c r="K60" s="117">
        <v>39.85</v>
      </c>
      <c r="L60" s="118"/>
      <c r="M60" s="119"/>
      <c r="N60" s="120"/>
      <c r="O60" s="134" t="s">
        <v>137</v>
      </c>
      <c r="P60" s="122">
        <v>42339</v>
      </c>
      <c r="Q60" s="123" t="s">
        <v>234</v>
      </c>
      <c r="R60" s="85"/>
      <c r="U60" s="262"/>
      <c r="V60" s="262"/>
      <c r="W60" s="262"/>
      <c r="X60" s="262"/>
    </row>
    <row r="61" spans="2:24" s="47" customFormat="1" ht="81.75" customHeight="1">
      <c r="B61" s="250" t="s">
        <v>237</v>
      </c>
      <c r="C61" s="286" t="s">
        <v>87</v>
      </c>
      <c r="D61" s="286" t="s">
        <v>100</v>
      </c>
      <c r="E61" s="253" t="s">
        <v>205</v>
      </c>
      <c r="F61" s="131"/>
      <c r="G61" s="186" t="s">
        <v>13</v>
      </c>
      <c r="H61" s="135" t="s">
        <v>78</v>
      </c>
      <c r="I61" s="87"/>
      <c r="J61" s="87"/>
      <c r="K61" s="279">
        <v>41.63</v>
      </c>
      <c r="L61" s="246"/>
      <c r="M61" s="248"/>
      <c r="N61" s="180"/>
      <c r="O61" s="183">
        <v>42125</v>
      </c>
      <c r="P61" s="292">
        <v>42339</v>
      </c>
      <c r="Q61" s="186" t="s">
        <v>234</v>
      </c>
      <c r="R61" s="295"/>
      <c r="T61" s="261"/>
      <c r="U61" s="262"/>
      <c r="V61" s="262"/>
      <c r="W61" s="262"/>
      <c r="X61" s="262"/>
    </row>
    <row r="62" spans="2:24" s="47" customFormat="1" ht="39" customHeight="1">
      <c r="B62" s="251"/>
      <c r="C62" s="287"/>
      <c r="D62" s="287"/>
      <c r="E62" s="254"/>
      <c r="F62" s="131"/>
      <c r="G62" s="187"/>
      <c r="H62" s="136" t="s">
        <v>266</v>
      </c>
      <c r="I62" s="87" t="s">
        <v>56</v>
      </c>
      <c r="J62" s="87">
        <v>4</v>
      </c>
      <c r="K62" s="280"/>
      <c r="L62" s="247"/>
      <c r="M62" s="249"/>
      <c r="N62" s="181"/>
      <c r="O62" s="184"/>
      <c r="P62" s="293"/>
      <c r="Q62" s="187"/>
      <c r="R62" s="296"/>
      <c r="T62" s="261"/>
      <c r="U62" s="262"/>
      <c r="V62" s="262"/>
      <c r="W62" s="262"/>
      <c r="X62" s="262"/>
    </row>
    <row r="63" spans="2:24" s="47" customFormat="1" ht="40.5" customHeight="1">
      <c r="B63" s="251"/>
      <c r="C63" s="287"/>
      <c r="D63" s="287"/>
      <c r="E63" s="254"/>
      <c r="F63" s="131"/>
      <c r="G63" s="187"/>
      <c r="H63" s="136" t="s">
        <v>271</v>
      </c>
      <c r="I63" s="87" t="s">
        <v>56</v>
      </c>
      <c r="J63" s="87">
        <v>4</v>
      </c>
      <c r="K63" s="280"/>
      <c r="L63" s="247"/>
      <c r="M63" s="249"/>
      <c r="N63" s="181"/>
      <c r="O63" s="184"/>
      <c r="P63" s="293"/>
      <c r="Q63" s="187"/>
      <c r="R63" s="296"/>
      <c r="T63" s="261"/>
      <c r="U63" s="262"/>
      <c r="V63" s="262"/>
      <c r="W63" s="262"/>
      <c r="X63" s="262"/>
    </row>
    <row r="64" spans="2:24" s="47" customFormat="1" ht="37.5" customHeight="1">
      <c r="B64" s="251"/>
      <c r="C64" s="287"/>
      <c r="D64" s="287"/>
      <c r="E64" s="254"/>
      <c r="F64" s="131"/>
      <c r="G64" s="187"/>
      <c r="H64" s="136" t="s">
        <v>267</v>
      </c>
      <c r="I64" s="87" t="s">
        <v>56</v>
      </c>
      <c r="J64" s="87">
        <v>4</v>
      </c>
      <c r="K64" s="280"/>
      <c r="L64" s="247"/>
      <c r="M64" s="249"/>
      <c r="N64" s="181"/>
      <c r="O64" s="184"/>
      <c r="P64" s="293"/>
      <c r="Q64" s="187"/>
      <c r="R64" s="296"/>
      <c r="T64" s="261"/>
      <c r="U64" s="262"/>
      <c r="V64" s="262"/>
      <c r="W64" s="262"/>
      <c r="X64" s="262"/>
    </row>
    <row r="65" spans="2:24" s="47" customFormat="1" ht="34.5" customHeight="1">
      <c r="B65" s="251"/>
      <c r="C65" s="287"/>
      <c r="D65" s="287"/>
      <c r="E65" s="254"/>
      <c r="F65" s="131"/>
      <c r="G65" s="187"/>
      <c r="H65" s="136" t="s">
        <v>121</v>
      </c>
      <c r="I65" s="87" t="s">
        <v>56</v>
      </c>
      <c r="J65" s="87">
        <v>4</v>
      </c>
      <c r="K65" s="280"/>
      <c r="L65" s="247"/>
      <c r="M65" s="249"/>
      <c r="N65" s="181"/>
      <c r="O65" s="184"/>
      <c r="P65" s="293"/>
      <c r="Q65" s="187"/>
      <c r="R65" s="296"/>
      <c r="T65" s="261"/>
      <c r="U65" s="262"/>
      <c r="V65" s="262"/>
      <c r="W65" s="262"/>
      <c r="X65" s="262"/>
    </row>
    <row r="66" spans="2:24" s="47" customFormat="1" ht="38.25" customHeight="1">
      <c r="B66" s="251"/>
      <c r="C66" s="287"/>
      <c r="D66" s="287"/>
      <c r="E66" s="254"/>
      <c r="F66" s="131"/>
      <c r="G66" s="187"/>
      <c r="H66" s="136" t="s">
        <v>268</v>
      </c>
      <c r="I66" s="87" t="s">
        <v>56</v>
      </c>
      <c r="J66" s="87">
        <v>4</v>
      </c>
      <c r="K66" s="280"/>
      <c r="L66" s="247"/>
      <c r="M66" s="249"/>
      <c r="N66" s="181"/>
      <c r="O66" s="184"/>
      <c r="P66" s="293"/>
      <c r="Q66" s="187"/>
      <c r="R66" s="296"/>
      <c r="T66" s="261"/>
      <c r="U66" s="262"/>
      <c r="V66" s="262"/>
      <c r="W66" s="262"/>
      <c r="X66" s="262"/>
    </row>
    <row r="67" spans="2:24" s="47" customFormat="1" ht="34.5" customHeight="1">
      <c r="B67" s="251"/>
      <c r="C67" s="287"/>
      <c r="D67" s="287"/>
      <c r="E67" s="254"/>
      <c r="F67" s="131"/>
      <c r="G67" s="187"/>
      <c r="H67" s="136" t="s">
        <v>122</v>
      </c>
      <c r="I67" s="87" t="s">
        <v>56</v>
      </c>
      <c r="J67" s="87">
        <v>6</v>
      </c>
      <c r="K67" s="280"/>
      <c r="L67" s="247"/>
      <c r="M67" s="249"/>
      <c r="N67" s="181"/>
      <c r="O67" s="184"/>
      <c r="P67" s="293"/>
      <c r="Q67" s="187"/>
      <c r="R67" s="296"/>
      <c r="T67" s="261"/>
      <c r="U67" s="262"/>
      <c r="V67" s="262"/>
      <c r="W67" s="262"/>
      <c r="X67" s="262"/>
    </row>
    <row r="68" spans="2:24" s="47" customFormat="1" ht="36.75" customHeight="1">
      <c r="B68" s="251"/>
      <c r="C68" s="287"/>
      <c r="D68" s="287"/>
      <c r="E68" s="254"/>
      <c r="F68" s="131"/>
      <c r="G68" s="187"/>
      <c r="H68" s="136" t="s">
        <v>269</v>
      </c>
      <c r="I68" s="87" t="s">
        <v>56</v>
      </c>
      <c r="J68" s="87">
        <v>4</v>
      </c>
      <c r="K68" s="280"/>
      <c r="L68" s="247"/>
      <c r="M68" s="249"/>
      <c r="N68" s="181"/>
      <c r="O68" s="184"/>
      <c r="P68" s="293"/>
      <c r="Q68" s="187"/>
      <c r="R68" s="296"/>
      <c r="T68" s="261"/>
      <c r="U68" s="262"/>
      <c r="V68" s="262"/>
      <c r="W68" s="262"/>
      <c r="X68" s="262"/>
    </row>
    <row r="69" spans="2:24" s="47" customFormat="1" ht="40.5" customHeight="1">
      <c r="B69" s="252"/>
      <c r="C69" s="288"/>
      <c r="D69" s="288"/>
      <c r="E69" s="255"/>
      <c r="F69" s="131"/>
      <c r="G69" s="188"/>
      <c r="H69" s="136" t="s">
        <v>270</v>
      </c>
      <c r="I69" s="87" t="s">
        <v>56</v>
      </c>
      <c r="J69" s="87">
        <v>4</v>
      </c>
      <c r="K69" s="281"/>
      <c r="L69" s="271"/>
      <c r="M69" s="278"/>
      <c r="N69" s="182"/>
      <c r="O69" s="185"/>
      <c r="P69" s="294"/>
      <c r="Q69" s="188"/>
      <c r="R69" s="297"/>
      <c r="T69" s="261"/>
      <c r="U69" s="262"/>
      <c r="V69" s="262"/>
      <c r="W69" s="262"/>
      <c r="X69" s="262"/>
    </row>
    <row r="70" spans="1:20" s="47" customFormat="1" ht="113.25" customHeight="1">
      <c r="A70" s="49"/>
      <c r="B70" s="82" t="s">
        <v>238</v>
      </c>
      <c r="C70" s="137"/>
      <c r="D70" s="83"/>
      <c r="E70" s="253" t="s">
        <v>43</v>
      </c>
      <c r="F70" s="85"/>
      <c r="G70" s="186" t="s">
        <v>14</v>
      </c>
      <c r="H70" s="86" t="s">
        <v>329</v>
      </c>
      <c r="I70" s="87"/>
      <c r="J70" s="87"/>
      <c r="K70" s="279">
        <v>178.58</v>
      </c>
      <c r="L70" s="246">
        <f>K70*0.01</f>
        <v>1.7858</v>
      </c>
      <c r="M70" s="248" t="s">
        <v>113</v>
      </c>
      <c r="N70" s="180">
        <f>K70*0.05</f>
        <v>8.929</v>
      </c>
      <c r="O70" s="183">
        <v>42125</v>
      </c>
      <c r="P70" s="183">
        <v>42339</v>
      </c>
      <c r="Q70" s="186" t="s">
        <v>264</v>
      </c>
      <c r="R70" s="289" t="s">
        <v>307</v>
      </c>
      <c r="S70" s="50"/>
      <c r="T70" s="51"/>
    </row>
    <row r="71" spans="1:20" s="57" customFormat="1" ht="20.25" customHeight="1">
      <c r="A71" s="60"/>
      <c r="B71" s="82"/>
      <c r="C71" s="138" t="s">
        <v>175</v>
      </c>
      <c r="D71" s="83" t="s">
        <v>159</v>
      </c>
      <c r="E71" s="254"/>
      <c r="F71" s="85"/>
      <c r="G71" s="187"/>
      <c r="H71" s="86" t="s">
        <v>324</v>
      </c>
      <c r="I71" s="87" t="s">
        <v>56</v>
      </c>
      <c r="J71" s="87">
        <v>4</v>
      </c>
      <c r="K71" s="280"/>
      <c r="L71" s="247"/>
      <c r="M71" s="249"/>
      <c r="N71" s="181"/>
      <c r="O71" s="184"/>
      <c r="P71" s="184"/>
      <c r="Q71" s="187"/>
      <c r="R71" s="290"/>
      <c r="S71" s="61"/>
      <c r="T71" s="58"/>
    </row>
    <row r="72" spans="1:20" s="57" customFormat="1" ht="20.25" customHeight="1">
      <c r="A72" s="60"/>
      <c r="B72" s="82"/>
      <c r="C72" s="138" t="s">
        <v>175</v>
      </c>
      <c r="D72" s="83" t="s">
        <v>325</v>
      </c>
      <c r="E72" s="254"/>
      <c r="F72" s="85"/>
      <c r="G72" s="187"/>
      <c r="H72" s="86" t="s">
        <v>330</v>
      </c>
      <c r="I72" s="87" t="s">
        <v>56</v>
      </c>
      <c r="J72" s="87">
        <v>5</v>
      </c>
      <c r="K72" s="280"/>
      <c r="L72" s="247"/>
      <c r="M72" s="249"/>
      <c r="N72" s="181"/>
      <c r="O72" s="184"/>
      <c r="P72" s="184"/>
      <c r="Q72" s="187"/>
      <c r="R72" s="290"/>
      <c r="S72" s="61"/>
      <c r="T72" s="58"/>
    </row>
    <row r="73" spans="1:20" s="57" customFormat="1" ht="20.25" customHeight="1">
      <c r="A73" s="60"/>
      <c r="B73" s="82"/>
      <c r="C73" s="138" t="s">
        <v>175</v>
      </c>
      <c r="D73" s="83" t="s">
        <v>332</v>
      </c>
      <c r="E73" s="255"/>
      <c r="F73" s="85"/>
      <c r="G73" s="188"/>
      <c r="H73" s="86" t="s">
        <v>331</v>
      </c>
      <c r="I73" s="87" t="s">
        <v>56</v>
      </c>
      <c r="J73" s="87">
        <v>1</v>
      </c>
      <c r="K73" s="281"/>
      <c r="L73" s="271"/>
      <c r="M73" s="278"/>
      <c r="N73" s="182"/>
      <c r="O73" s="185"/>
      <c r="P73" s="185"/>
      <c r="Q73" s="188"/>
      <c r="R73" s="291"/>
      <c r="S73" s="61"/>
      <c r="T73" s="58"/>
    </row>
    <row r="74" spans="2:24" s="47" customFormat="1" ht="84" customHeight="1">
      <c r="B74" s="250" t="s">
        <v>239</v>
      </c>
      <c r="C74" s="96"/>
      <c r="D74" s="83"/>
      <c r="E74" s="253" t="s">
        <v>44</v>
      </c>
      <c r="F74" s="85"/>
      <c r="G74" s="186" t="s">
        <v>281</v>
      </c>
      <c r="H74" s="86" t="s">
        <v>291</v>
      </c>
      <c r="I74" s="87"/>
      <c r="J74" s="87"/>
      <c r="K74" s="259">
        <v>91.02</v>
      </c>
      <c r="L74" s="246">
        <f>K74*1%</f>
        <v>0.9102</v>
      </c>
      <c r="M74" s="248" t="s">
        <v>113</v>
      </c>
      <c r="N74" s="180">
        <f>K74*5%</f>
        <v>4.551</v>
      </c>
      <c r="O74" s="183">
        <v>42064</v>
      </c>
      <c r="P74" s="183">
        <v>42339</v>
      </c>
      <c r="Q74" s="186" t="s">
        <v>264</v>
      </c>
      <c r="R74" s="253"/>
      <c r="T74" s="261"/>
      <c r="U74" s="262"/>
      <c r="V74" s="262"/>
      <c r="W74" s="262"/>
      <c r="X74" s="262"/>
    </row>
    <row r="75" spans="2:24" s="47" customFormat="1" ht="22.5" customHeight="1">
      <c r="B75" s="251"/>
      <c r="C75" s="83" t="s">
        <v>175</v>
      </c>
      <c r="D75" s="83" t="s">
        <v>209</v>
      </c>
      <c r="E75" s="254"/>
      <c r="F75" s="85"/>
      <c r="G75" s="187"/>
      <c r="H75" s="79" t="s">
        <v>138</v>
      </c>
      <c r="I75" s="87" t="s">
        <v>56</v>
      </c>
      <c r="J75" s="87">
        <v>3</v>
      </c>
      <c r="K75" s="260"/>
      <c r="L75" s="247"/>
      <c r="M75" s="249"/>
      <c r="N75" s="181"/>
      <c r="O75" s="184"/>
      <c r="P75" s="184"/>
      <c r="Q75" s="187"/>
      <c r="R75" s="254"/>
      <c r="T75" s="261"/>
      <c r="U75" s="262"/>
      <c r="V75" s="262"/>
      <c r="W75" s="262"/>
      <c r="X75" s="262"/>
    </row>
    <row r="76" spans="2:24" s="47" customFormat="1" ht="63" customHeight="1">
      <c r="B76" s="251"/>
      <c r="C76" s="83" t="s">
        <v>175</v>
      </c>
      <c r="D76" s="83" t="s">
        <v>209</v>
      </c>
      <c r="E76" s="254"/>
      <c r="F76" s="85"/>
      <c r="G76" s="187"/>
      <c r="H76" s="79" t="s">
        <v>292</v>
      </c>
      <c r="I76" s="87" t="s">
        <v>56</v>
      </c>
      <c r="J76" s="87">
        <v>3</v>
      </c>
      <c r="K76" s="260"/>
      <c r="L76" s="247"/>
      <c r="M76" s="249"/>
      <c r="N76" s="181"/>
      <c r="O76" s="184"/>
      <c r="P76" s="184"/>
      <c r="Q76" s="187"/>
      <c r="R76" s="254"/>
      <c r="T76" s="261"/>
      <c r="U76" s="262"/>
      <c r="V76" s="262"/>
      <c r="W76" s="262"/>
      <c r="X76" s="262"/>
    </row>
    <row r="77" spans="2:24" s="47" customFormat="1" ht="63.75" customHeight="1">
      <c r="B77" s="251"/>
      <c r="C77" s="83" t="s">
        <v>175</v>
      </c>
      <c r="D77" s="83" t="s">
        <v>160</v>
      </c>
      <c r="E77" s="254"/>
      <c r="F77" s="85"/>
      <c r="G77" s="187"/>
      <c r="H77" s="79" t="s">
        <v>123</v>
      </c>
      <c r="I77" s="87" t="s">
        <v>56</v>
      </c>
      <c r="J77" s="87">
        <v>4</v>
      </c>
      <c r="K77" s="260"/>
      <c r="L77" s="247"/>
      <c r="M77" s="249"/>
      <c r="N77" s="181"/>
      <c r="O77" s="184"/>
      <c r="P77" s="184"/>
      <c r="Q77" s="187"/>
      <c r="R77" s="254"/>
      <c r="T77" s="261"/>
      <c r="U77" s="262"/>
      <c r="V77" s="262"/>
      <c r="W77" s="262"/>
      <c r="X77" s="262"/>
    </row>
    <row r="78" spans="2:24" s="47" customFormat="1" ht="57.75" customHeight="1">
      <c r="B78" s="251"/>
      <c r="C78" s="83" t="s">
        <v>175</v>
      </c>
      <c r="D78" s="83" t="s">
        <v>210</v>
      </c>
      <c r="E78" s="254"/>
      <c r="F78" s="85"/>
      <c r="G78" s="187"/>
      <c r="H78" s="79" t="s">
        <v>124</v>
      </c>
      <c r="I78" s="87" t="s">
        <v>56</v>
      </c>
      <c r="J78" s="87">
        <v>3</v>
      </c>
      <c r="K78" s="260"/>
      <c r="L78" s="247"/>
      <c r="M78" s="249"/>
      <c r="N78" s="181"/>
      <c r="O78" s="184"/>
      <c r="P78" s="184"/>
      <c r="Q78" s="187"/>
      <c r="R78" s="254"/>
      <c r="T78" s="261"/>
      <c r="U78" s="262"/>
      <c r="V78" s="262"/>
      <c r="W78" s="262"/>
      <c r="X78" s="262"/>
    </row>
    <row r="79" spans="2:24" s="47" customFormat="1" ht="29.25" customHeight="1">
      <c r="B79" s="251"/>
      <c r="C79" s="83" t="s">
        <v>175</v>
      </c>
      <c r="D79" s="83" t="s">
        <v>211</v>
      </c>
      <c r="E79" s="254"/>
      <c r="F79" s="85"/>
      <c r="G79" s="187"/>
      <c r="H79" s="86" t="s">
        <v>139</v>
      </c>
      <c r="I79" s="87" t="s">
        <v>56</v>
      </c>
      <c r="J79" s="87">
        <v>3</v>
      </c>
      <c r="K79" s="260"/>
      <c r="L79" s="247"/>
      <c r="M79" s="249"/>
      <c r="N79" s="181"/>
      <c r="O79" s="184"/>
      <c r="P79" s="184"/>
      <c r="Q79" s="187"/>
      <c r="R79" s="254"/>
      <c r="T79" s="261"/>
      <c r="U79" s="262"/>
      <c r="V79" s="262"/>
      <c r="W79" s="262"/>
      <c r="X79" s="262"/>
    </row>
    <row r="80" spans="2:24" s="47" customFormat="1" ht="29.25" customHeight="1">
      <c r="B80" s="251"/>
      <c r="C80" s="83" t="s">
        <v>212</v>
      </c>
      <c r="D80" s="83" t="s">
        <v>213</v>
      </c>
      <c r="E80" s="254"/>
      <c r="F80" s="85"/>
      <c r="G80" s="187"/>
      <c r="H80" s="86" t="s">
        <v>126</v>
      </c>
      <c r="I80" s="87" t="s">
        <v>56</v>
      </c>
      <c r="J80" s="87">
        <v>2</v>
      </c>
      <c r="K80" s="260"/>
      <c r="L80" s="247"/>
      <c r="M80" s="249"/>
      <c r="N80" s="181"/>
      <c r="O80" s="184"/>
      <c r="P80" s="184"/>
      <c r="Q80" s="187"/>
      <c r="R80" s="254"/>
      <c r="T80" s="261"/>
      <c r="U80" s="262"/>
      <c r="V80" s="262"/>
      <c r="W80" s="262"/>
      <c r="X80" s="262"/>
    </row>
    <row r="81" spans="2:24" s="47" customFormat="1" ht="29.25" customHeight="1">
      <c r="B81" s="251"/>
      <c r="C81" s="83" t="s">
        <v>175</v>
      </c>
      <c r="D81" s="83" t="s">
        <v>162</v>
      </c>
      <c r="E81" s="254"/>
      <c r="F81" s="85"/>
      <c r="G81" s="187"/>
      <c r="H81" s="86" t="s">
        <v>140</v>
      </c>
      <c r="I81" s="87" t="s">
        <v>56</v>
      </c>
      <c r="J81" s="87">
        <v>3</v>
      </c>
      <c r="K81" s="260"/>
      <c r="L81" s="247"/>
      <c r="M81" s="249"/>
      <c r="N81" s="181"/>
      <c r="O81" s="184"/>
      <c r="P81" s="184"/>
      <c r="Q81" s="187"/>
      <c r="R81" s="254"/>
      <c r="T81" s="261"/>
      <c r="U81" s="262"/>
      <c r="V81" s="262"/>
      <c r="W81" s="262"/>
      <c r="X81" s="262"/>
    </row>
    <row r="82" spans="2:24" s="47" customFormat="1" ht="29.25" customHeight="1">
      <c r="B82" s="251"/>
      <c r="C82" s="83" t="s">
        <v>175</v>
      </c>
      <c r="D82" s="83" t="s">
        <v>161</v>
      </c>
      <c r="E82" s="254"/>
      <c r="F82" s="85"/>
      <c r="G82" s="187"/>
      <c r="H82" s="86" t="s">
        <v>141</v>
      </c>
      <c r="I82" s="87" t="s">
        <v>56</v>
      </c>
      <c r="J82" s="87">
        <v>3</v>
      </c>
      <c r="K82" s="260"/>
      <c r="L82" s="247"/>
      <c r="M82" s="249"/>
      <c r="N82" s="181"/>
      <c r="O82" s="184"/>
      <c r="P82" s="184"/>
      <c r="Q82" s="187"/>
      <c r="R82" s="254"/>
      <c r="T82" s="261"/>
      <c r="U82" s="262"/>
      <c r="V82" s="262"/>
      <c r="W82" s="262"/>
      <c r="X82" s="262"/>
    </row>
    <row r="83" spans="2:24" s="47" customFormat="1" ht="29.25" customHeight="1">
      <c r="B83" s="252"/>
      <c r="C83" s="83" t="s">
        <v>175</v>
      </c>
      <c r="D83" s="139" t="s">
        <v>209</v>
      </c>
      <c r="E83" s="255"/>
      <c r="F83" s="85"/>
      <c r="G83" s="188"/>
      <c r="H83" s="86" t="s">
        <v>177</v>
      </c>
      <c r="I83" s="87" t="s">
        <v>56</v>
      </c>
      <c r="J83" s="87">
        <v>6</v>
      </c>
      <c r="K83" s="285"/>
      <c r="L83" s="271"/>
      <c r="M83" s="278"/>
      <c r="N83" s="182"/>
      <c r="O83" s="185"/>
      <c r="P83" s="185"/>
      <c r="Q83" s="188"/>
      <c r="R83" s="255"/>
      <c r="T83" s="261"/>
      <c r="U83" s="262"/>
      <c r="V83" s="262"/>
      <c r="W83" s="262"/>
      <c r="X83" s="262"/>
    </row>
    <row r="84" spans="2:23" s="47" customFormat="1" ht="68.25" customHeight="1">
      <c r="B84" s="250" t="s">
        <v>237</v>
      </c>
      <c r="C84" s="286" t="s">
        <v>87</v>
      </c>
      <c r="D84" s="286" t="s">
        <v>101</v>
      </c>
      <c r="E84" s="253" t="s">
        <v>208</v>
      </c>
      <c r="F84" s="85"/>
      <c r="G84" s="186" t="s">
        <v>25</v>
      </c>
      <c r="H84" s="86" t="s">
        <v>333</v>
      </c>
      <c r="I84" s="87"/>
      <c r="J84" s="87"/>
      <c r="K84" s="259">
        <v>42</v>
      </c>
      <c r="L84" s="246"/>
      <c r="M84" s="248"/>
      <c r="N84" s="180"/>
      <c r="O84" s="183">
        <v>42095</v>
      </c>
      <c r="P84" s="183">
        <v>42339</v>
      </c>
      <c r="Q84" s="186" t="s">
        <v>234</v>
      </c>
      <c r="R84" s="253"/>
      <c r="T84" s="261"/>
      <c r="U84" s="262"/>
      <c r="V84" s="262"/>
      <c r="W84" s="262"/>
    </row>
    <row r="85" spans="2:23" s="47" customFormat="1" ht="36.75" customHeight="1">
      <c r="B85" s="251"/>
      <c r="C85" s="287"/>
      <c r="D85" s="287"/>
      <c r="E85" s="254"/>
      <c r="F85" s="85"/>
      <c r="G85" s="187"/>
      <c r="H85" s="86" t="s">
        <v>127</v>
      </c>
      <c r="I85" s="87" t="s">
        <v>56</v>
      </c>
      <c r="J85" s="87">
        <v>18</v>
      </c>
      <c r="K85" s="260"/>
      <c r="L85" s="247"/>
      <c r="M85" s="249"/>
      <c r="N85" s="181"/>
      <c r="O85" s="184"/>
      <c r="P85" s="184"/>
      <c r="Q85" s="187"/>
      <c r="R85" s="254"/>
      <c r="T85" s="261"/>
      <c r="U85" s="262"/>
      <c r="V85" s="262"/>
      <c r="W85" s="262"/>
    </row>
    <row r="86" spans="2:23" s="47" customFormat="1" ht="27" customHeight="1">
      <c r="B86" s="251"/>
      <c r="C86" s="287"/>
      <c r="D86" s="287"/>
      <c r="E86" s="254"/>
      <c r="F86" s="85"/>
      <c r="G86" s="187"/>
      <c r="H86" s="86" t="s">
        <v>223</v>
      </c>
      <c r="I86" s="87" t="s">
        <v>56</v>
      </c>
      <c r="J86" s="87">
        <v>18</v>
      </c>
      <c r="K86" s="260"/>
      <c r="L86" s="247"/>
      <c r="M86" s="249"/>
      <c r="N86" s="181"/>
      <c r="O86" s="184"/>
      <c r="P86" s="184"/>
      <c r="Q86" s="187"/>
      <c r="R86" s="254"/>
      <c r="T86" s="261"/>
      <c r="U86" s="262"/>
      <c r="V86" s="262"/>
      <c r="W86" s="262"/>
    </row>
    <row r="87" spans="2:23" s="47" customFormat="1" ht="27" customHeight="1">
      <c r="B87" s="252"/>
      <c r="C87" s="288"/>
      <c r="D87" s="288"/>
      <c r="E87" s="255"/>
      <c r="F87" s="85"/>
      <c r="G87" s="188"/>
      <c r="H87" s="86" t="s">
        <v>293</v>
      </c>
      <c r="I87" s="87" t="s">
        <v>56</v>
      </c>
      <c r="J87" s="87">
        <v>18</v>
      </c>
      <c r="K87" s="285"/>
      <c r="L87" s="271"/>
      <c r="M87" s="278"/>
      <c r="N87" s="182"/>
      <c r="O87" s="185"/>
      <c r="P87" s="185"/>
      <c r="Q87" s="188"/>
      <c r="R87" s="255"/>
      <c r="T87" s="261"/>
      <c r="U87" s="262"/>
      <c r="V87" s="262"/>
      <c r="W87" s="262"/>
    </row>
    <row r="88" spans="2:18" s="1" customFormat="1" ht="28.5" customHeight="1">
      <c r="B88" s="233" t="s">
        <v>55</v>
      </c>
      <c r="C88" s="208" t="s">
        <v>308</v>
      </c>
      <c r="D88" s="208" t="s">
        <v>309</v>
      </c>
      <c r="E88" s="218" t="s">
        <v>65</v>
      </c>
      <c r="F88" s="33"/>
      <c r="G88" s="192" t="s">
        <v>305</v>
      </c>
      <c r="H88" s="283" t="s">
        <v>306</v>
      </c>
      <c r="I88" s="263" t="s">
        <v>56</v>
      </c>
      <c r="J88" s="263">
        <v>1</v>
      </c>
      <c r="K88" s="265">
        <v>80</v>
      </c>
      <c r="L88" s="267">
        <f>K88*1%</f>
        <v>0.8</v>
      </c>
      <c r="M88" s="269" t="s">
        <v>113</v>
      </c>
      <c r="N88" s="272">
        <f>K88*5%</f>
        <v>4</v>
      </c>
      <c r="O88" s="276">
        <v>42125</v>
      </c>
      <c r="P88" s="276">
        <v>42339</v>
      </c>
      <c r="Q88" s="192" t="s">
        <v>264</v>
      </c>
      <c r="R88" s="274" t="s">
        <v>307</v>
      </c>
    </row>
    <row r="89" spans="2:18" s="1" customFormat="1" ht="118.5" customHeight="1">
      <c r="B89" s="234"/>
      <c r="C89" s="282"/>
      <c r="D89" s="282"/>
      <c r="E89" s="219"/>
      <c r="F89" s="33"/>
      <c r="G89" s="195"/>
      <c r="H89" s="284"/>
      <c r="I89" s="264"/>
      <c r="J89" s="264"/>
      <c r="K89" s="266"/>
      <c r="L89" s="268"/>
      <c r="M89" s="270"/>
      <c r="N89" s="273"/>
      <c r="O89" s="277"/>
      <c r="P89" s="277"/>
      <c r="Q89" s="195"/>
      <c r="R89" s="275"/>
    </row>
    <row r="90" spans="2:24" s="47" customFormat="1" ht="40.5" customHeight="1">
      <c r="B90" s="250" t="s">
        <v>243</v>
      </c>
      <c r="C90" s="83"/>
      <c r="D90" s="83"/>
      <c r="E90" s="253" t="s">
        <v>66</v>
      </c>
      <c r="F90" s="85"/>
      <c r="G90" s="256" t="s">
        <v>18</v>
      </c>
      <c r="H90" s="86" t="s">
        <v>284</v>
      </c>
      <c r="I90" s="140"/>
      <c r="J90" s="140"/>
      <c r="K90" s="279">
        <v>148.29</v>
      </c>
      <c r="L90" s="246">
        <f>K90*1%</f>
        <v>1.4828999999999999</v>
      </c>
      <c r="M90" s="248" t="s">
        <v>113</v>
      </c>
      <c r="N90" s="180">
        <f>K90*5%</f>
        <v>7.4145</v>
      </c>
      <c r="O90" s="250" t="s">
        <v>272</v>
      </c>
      <c r="P90" s="183">
        <v>42339</v>
      </c>
      <c r="Q90" s="186" t="s">
        <v>264</v>
      </c>
      <c r="R90" s="253"/>
      <c r="T90" s="261"/>
      <c r="U90" s="262"/>
      <c r="V90" s="262"/>
      <c r="W90" s="262"/>
      <c r="X90" s="262"/>
    </row>
    <row r="91" spans="2:24" s="47" customFormat="1" ht="30" customHeight="1">
      <c r="B91" s="251"/>
      <c r="C91" s="83" t="s">
        <v>88</v>
      </c>
      <c r="D91" s="83" t="s">
        <v>214</v>
      </c>
      <c r="E91" s="254"/>
      <c r="F91" s="85"/>
      <c r="G91" s="257"/>
      <c r="H91" s="141" t="s">
        <v>244</v>
      </c>
      <c r="I91" s="87" t="s">
        <v>56</v>
      </c>
      <c r="J91" s="87">
        <v>7</v>
      </c>
      <c r="K91" s="280"/>
      <c r="L91" s="247"/>
      <c r="M91" s="249"/>
      <c r="N91" s="181"/>
      <c r="O91" s="251"/>
      <c r="P91" s="184"/>
      <c r="Q91" s="187"/>
      <c r="R91" s="254"/>
      <c r="T91" s="261"/>
      <c r="U91" s="262"/>
      <c r="V91" s="262"/>
      <c r="W91" s="262"/>
      <c r="X91" s="262"/>
    </row>
    <row r="92" spans="2:24" s="47" customFormat="1" ht="24">
      <c r="B92" s="251"/>
      <c r="C92" s="83" t="s">
        <v>88</v>
      </c>
      <c r="D92" s="83" t="s">
        <v>214</v>
      </c>
      <c r="E92" s="254"/>
      <c r="F92" s="85"/>
      <c r="G92" s="257"/>
      <c r="H92" s="86" t="s">
        <v>241</v>
      </c>
      <c r="I92" s="87" t="s">
        <v>56</v>
      </c>
      <c r="J92" s="87">
        <v>4</v>
      </c>
      <c r="K92" s="280"/>
      <c r="L92" s="247"/>
      <c r="M92" s="249"/>
      <c r="N92" s="181"/>
      <c r="O92" s="251"/>
      <c r="P92" s="184"/>
      <c r="Q92" s="187"/>
      <c r="R92" s="254"/>
      <c r="T92" s="261"/>
      <c r="U92" s="262"/>
      <c r="V92" s="262"/>
      <c r="W92" s="262"/>
      <c r="X92" s="262"/>
    </row>
    <row r="93" spans="2:24" s="47" customFormat="1" ht="24">
      <c r="B93" s="251"/>
      <c r="C93" s="83" t="s">
        <v>88</v>
      </c>
      <c r="D93" s="83" t="s">
        <v>215</v>
      </c>
      <c r="E93" s="254"/>
      <c r="F93" s="85"/>
      <c r="G93" s="257"/>
      <c r="H93" s="86" t="s">
        <v>129</v>
      </c>
      <c r="I93" s="87" t="s">
        <v>56</v>
      </c>
      <c r="J93" s="87">
        <v>3</v>
      </c>
      <c r="K93" s="280"/>
      <c r="L93" s="247"/>
      <c r="M93" s="249"/>
      <c r="N93" s="181"/>
      <c r="O93" s="251"/>
      <c r="P93" s="184"/>
      <c r="Q93" s="187"/>
      <c r="R93" s="254"/>
      <c r="T93" s="261"/>
      <c r="U93" s="262"/>
      <c r="V93" s="262"/>
      <c r="W93" s="262"/>
      <c r="X93" s="262"/>
    </row>
    <row r="94" spans="2:24" s="47" customFormat="1" ht="15">
      <c r="B94" s="251"/>
      <c r="C94" s="83" t="s">
        <v>88</v>
      </c>
      <c r="D94" s="83" t="s">
        <v>214</v>
      </c>
      <c r="E94" s="254"/>
      <c r="F94" s="85"/>
      <c r="G94" s="257"/>
      <c r="H94" s="86" t="s">
        <v>242</v>
      </c>
      <c r="I94" s="87" t="s">
        <v>56</v>
      </c>
      <c r="J94" s="87">
        <v>3</v>
      </c>
      <c r="K94" s="280"/>
      <c r="L94" s="247"/>
      <c r="M94" s="249"/>
      <c r="N94" s="181"/>
      <c r="O94" s="251"/>
      <c r="P94" s="184"/>
      <c r="Q94" s="187"/>
      <c r="R94" s="254"/>
      <c r="T94" s="261"/>
      <c r="U94" s="262"/>
      <c r="V94" s="262"/>
      <c r="W94" s="262"/>
      <c r="X94" s="262"/>
    </row>
    <row r="95" spans="2:24" s="47" customFormat="1" ht="24">
      <c r="B95" s="251"/>
      <c r="C95" s="83" t="s">
        <v>88</v>
      </c>
      <c r="D95" s="83" t="s">
        <v>215</v>
      </c>
      <c r="E95" s="254"/>
      <c r="F95" s="85"/>
      <c r="G95" s="257"/>
      <c r="H95" s="86" t="s">
        <v>128</v>
      </c>
      <c r="I95" s="87" t="s">
        <v>56</v>
      </c>
      <c r="J95" s="87">
        <v>3</v>
      </c>
      <c r="K95" s="280"/>
      <c r="L95" s="247"/>
      <c r="M95" s="249"/>
      <c r="N95" s="181"/>
      <c r="O95" s="251"/>
      <c r="P95" s="184"/>
      <c r="Q95" s="187"/>
      <c r="R95" s="254"/>
      <c r="T95" s="261"/>
      <c r="U95" s="262"/>
      <c r="V95" s="262"/>
      <c r="W95" s="262"/>
      <c r="X95" s="262"/>
    </row>
    <row r="96" spans="2:24" s="47" customFormat="1" ht="24">
      <c r="B96" s="251"/>
      <c r="C96" s="83" t="s">
        <v>88</v>
      </c>
      <c r="D96" s="83" t="s">
        <v>216</v>
      </c>
      <c r="E96" s="254"/>
      <c r="F96" s="85"/>
      <c r="G96" s="257"/>
      <c r="H96" s="86" t="s">
        <v>130</v>
      </c>
      <c r="I96" s="87" t="s">
        <v>56</v>
      </c>
      <c r="J96" s="87">
        <v>3</v>
      </c>
      <c r="K96" s="280"/>
      <c r="L96" s="247"/>
      <c r="M96" s="249"/>
      <c r="N96" s="181"/>
      <c r="O96" s="251"/>
      <c r="P96" s="184"/>
      <c r="Q96" s="187"/>
      <c r="R96" s="254"/>
      <c r="T96" s="261"/>
      <c r="U96" s="262"/>
      <c r="V96" s="262"/>
      <c r="W96" s="262"/>
      <c r="X96" s="262"/>
    </row>
    <row r="97" spans="2:24" s="47" customFormat="1" ht="24">
      <c r="B97" s="252"/>
      <c r="C97" s="83" t="s">
        <v>88</v>
      </c>
      <c r="D97" s="83" t="s">
        <v>216</v>
      </c>
      <c r="E97" s="255"/>
      <c r="F97" s="85"/>
      <c r="G97" s="258"/>
      <c r="H97" s="86" t="s">
        <v>131</v>
      </c>
      <c r="I97" s="87" t="s">
        <v>56</v>
      </c>
      <c r="J97" s="87">
        <v>4</v>
      </c>
      <c r="K97" s="281"/>
      <c r="L97" s="271"/>
      <c r="M97" s="278"/>
      <c r="N97" s="182"/>
      <c r="O97" s="252"/>
      <c r="P97" s="185"/>
      <c r="Q97" s="188"/>
      <c r="R97" s="255"/>
      <c r="T97" s="261"/>
      <c r="U97" s="262"/>
      <c r="V97" s="262"/>
      <c r="W97" s="262"/>
      <c r="X97" s="262"/>
    </row>
    <row r="98" spans="2:24" s="47" customFormat="1" ht="78" customHeight="1">
      <c r="B98" s="250" t="s">
        <v>243</v>
      </c>
      <c r="C98" s="83"/>
      <c r="D98" s="83"/>
      <c r="E98" s="253" t="s">
        <v>247</v>
      </c>
      <c r="F98" s="85"/>
      <c r="G98" s="256" t="s">
        <v>19</v>
      </c>
      <c r="H98" s="86" t="s">
        <v>246</v>
      </c>
      <c r="I98" s="87"/>
      <c r="J98" s="87"/>
      <c r="K98" s="259">
        <v>159.81</v>
      </c>
      <c r="L98" s="246">
        <f>K98*1%</f>
        <v>1.5981</v>
      </c>
      <c r="M98" s="248" t="s">
        <v>113</v>
      </c>
      <c r="N98" s="180">
        <f>K98*5%</f>
        <v>7.990500000000001</v>
      </c>
      <c r="O98" s="183">
        <v>42186</v>
      </c>
      <c r="P98" s="183">
        <v>42339</v>
      </c>
      <c r="Q98" s="186" t="s">
        <v>264</v>
      </c>
      <c r="R98" s="253"/>
      <c r="T98" s="261"/>
      <c r="U98" s="262"/>
      <c r="V98" s="262"/>
      <c r="W98" s="262"/>
      <c r="X98" s="262"/>
    </row>
    <row r="99" spans="2:24" s="47" customFormat="1" ht="36">
      <c r="B99" s="251"/>
      <c r="C99" s="83" t="s">
        <v>217</v>
      </c>
      <c r="D99" s="139" t="s">
        <v>218</v>
      </c>
      <c r="E99" s="254"/>
      <c r="F99" s="85"/>
      <c r="G99" s="257"/>
      <c r="H99" s="86" t="s">
        <v>132</v>
      </c>
      <c r="I99" s="87" t="s">
        <v>56</v>
      </c>
      <c r="J99" s="87">
        <v>8</v>
      </c>
      <c r="K99" s="260"/>
      <c r="L99" s="247"/>
      <c r="M99" s="249"/>
      <c r="N99" s="181"/>
      <c r="O99" s="184"/>
      <c r="P99" s="184"/>
      <c r="Q99" s="187"/>
      <c r="R99" s="254"/>
      <c r="T99" s="261"/>
      <c r="U99" s="262"/>
      <c r="V99" s="262"/>
      <c r="W99" s="262"/>
      <c r="X99" s="262"/>
    </row>
    <row r="100" spans="2:24" s="47" customFormat="1" ht="24">
      <c r="B100" s="251"/>
      <c r="C100" s="83" t="s">
        <v>173</v>
      </c>
      <c r="D100" s="139" t="s">
        <v>163</v>
      </c>
      <c r="E100" s="254"/>
      <c r="F100" s="85"/>
      <c r="G100" s="257"/>
      <c r="H100" s="86" t="s">
        <v>133</v>
      </c>
      <c r="I100" s="87" t="s">
        <v>56</v>
      </c>
      <c r="J100" s="87">
        <v>6</v>
      </c>
      <c r="K100" s="260"/>
      <c r="L100" s="247"/>
      <c r="M100" s="249"/>
      <c r="N100" s="181"/>
      <c r="O100" s="184"/>
      <c r="P100" s="184"/>
      <c r="Q100" s="187"/>
      <c r="R100" s="254"/>
      <c r="T100" s="261"/>
      <c r="U100" s="262"/>
      <c r="V100" s="262"/>
      <c r="W100" s="262"/>
      <c r="X100" s="262"/>
    </row>
    <row r="101" spans="2:24" s="47" customFormat="1" ht="36.75" customHeight="1">
      <c r="B101" s="251"/>
      <c r="C101" s="83" t="s">
        <v>173</v>
      </c>
      <c r="D101" s="139" t="s">
        <v>219</v>
      </c>
      <c r="E101" s="254"/>
      <c r="F101" s="85"/>
      <c r="G101" s="257"/>
      <c r="H101" s="126" t="s">
        <v>134</v>
      </c>
      <c r="I101" s="87" t="s">
        <v>56</v>
      </c>
      <c r="J101" s="87">
        <v>8</v>
      </c>
      <c r="K101" s="260"/>
      <c r="L101" s="247"/>
      <c r="M101" s="249"/>
      <c r="N101" s="181"/>
      <c r="O101" s="184"/>
      <c r="P101" s="184"/>
      <c r="Q101" s="187"/>
      <c r="R101" s="254"/>
      <c r="T101" s="261"/>
      <c r="U101" s="262"/>
      <c r="V101" s="262"/>
      <c r="W101" s="262"/>
      <c r="X101" s="262"/>
    </row>
    <row r="102" spans="2:24" s="47" customFormat="1" ht="36">
      <c r="B102" s="251"/>
      <c r="C102" s="83" t="s">
        <v>173</v>
      </c>
      <c r="D102" s="139" t="s">
        <v>164</v>
      </c>
      <c r="E102" s="254"/>
      <c r="F102" s="85"/>
      <c r="G102" s="257"/>
      <c r="H102" s="86" t="s">
        <v>135</v>
      </c>
      <c r="I102" s="87" t="s">
        <v>56</v>
      </c>
      <c r="J102" s="87">
        <v>9</v>
      </c>
      <c r="K102" s="260"/>
      <c r="L102" s="247"/>
      <c r="M102" s="249"/>
      <c r="N102" s="181"/>
      <c r="O102" s="184"/>
      <c r="P102" s="184"/>
      <c r="Q102" s="187"/>
      <c r="R102" s="254"/>
      <c r="T102" s="261"/>
      <c r="U102" s="262"/>
      <c r="V102" s="262"/>
      <c r="W102" s="262"/>
      <c r="X102" s="262"/>
    </row>
    <row r="103" spans="2:24" s="47" customFormat="1" ht="36">
      <c r="B103" s="251"/>
      <c r="C103" s="83" t="s">
        <v>174</v>
      </c>
      <c r="D103" s="139" t="s">
        <v>165</v>
      </c>
      <c r="E103" s="254"/>
      <c r="F103" s="85"/>
      <c r="G103" s="257"/>
      <c r="H103" s="86" t="s">
        <v>176</v>
      </c>
      <c r="I103" s="87" t="s">
        <v>56</v>
      </c>
      <c r="J103" s="87">
        <v>7</v>
      </c>
      <c r="K103" s="260"/>
      <c r="L103" s="247"/>
      <c r="M103" s="249"/>
      <c r="N103" s="181"/>
      <c r="O103" s="184"/>
      <c r="P103" s="184"/>
      <c r="Q103" s="187"/>
      <c r="R103" s="254"/>
      <c r="T103" s="261"/>
      <c r="U103" s="262"/>
      <c r="V103" s="262"/>
      <c r="W103" s="262"/>
      <c r="X103" s="262"/>
    </row>
    <row r="104" spans="2:24" s="47" customFormat="1" ht="15">
      <c r="B104" s="252"/>
      <c r="C104" s="83" t="s">
        <v>173</v>
      </c>
      <c r="D104" s="139" t="s">
        <v>166</v>
      </c>
      <c r="E104" s="255"/>
      <c r="F104" s="85"/>
      <c r="G104" s="258"/>
      <c r="H104" s="86" t="s">
        <v>136</v>
      </c>
      <c r="I104" s="87" t="s">
        <v>56</v>
      </c>
      <c r="J104" s="87">
        <v>1</v>
      </c>
      <c r="K104" s="260"/>
      <c r="L104" s="247"/>
      <c r="M104" s="249"/>
      <c r="N104" s="181"/>
      <c r="O104" s="184"/>
      <c r="P104" s="184"/>
      <c r="Q104" s="187"/>
      <c r="R104" s="254"/>
      <c r="T104" s="261"/>
      <c r="U104" s="262"/>
      <c r="V104" s="262"/>
      <c r="W104" s="262"/>
      <c r="X104" s="262"/>
    </row>
    <row r="105" spans="2:18" s="47" customFormat="1" ht="71.25" customHeight="1">
      <c r="B105" s="62" t="s">
        <v>248</v>
      </c>
      <c r="C105" s="83" t="s">
        <v>89</v>
      </c>
      <c r="D105" s="139" t="s">
        <v>99</v>
      </c>
      <c r="E105" s="85" t="s">
        <v>67</v>
      </c>
      <c r="F105" s="85"/>
      <c r="G105" s="86" t="s">
        <v>15</v>
      </c>
      <c r="H105" s="86" t="s">
        <v>178</v>
      </c>
      <c r="I105" s="87"/>
      <c r="J105" s="87"/>
      <c r="K105" s="143">
        <v>161.8</v>
      </c>
      <c r="L105" s="118"/>
      <c r="M105" s="119"/>
      <c r="N105" s="120"/>
      <c r="O105" s="144">
        <v>42005</v>
      </c>
      <c r="P105" s="145">
        <v>42339</v>
      </c>
      <c r="Q105" s="123" t="s">
        <v>92</v>
      </c>
      <c r="R105" s="85"/>
    </row>
    <row r="106" spans="2:18" s="47" customFormat="1" ht="79.5" customHeight="1">
      <c r="B106" s="62" t="s">
        <v>248</v>
      </c>
      <c r="C106" s="83" t="s">
        <v>90</v>
      </c>
      <c r="D106" s="139" t="s">
        <v>102</v>
      </c>
      <c r="E106" s="85" t="s">
        <v>68</v>
      </c>
      <c r="F106" s="85"/>
      <c r="G106" s="115" t="s">
        <v>16</v>
      </c>
      <c r="H106" s="86" t="s">
        <v>23</v>
      </c>
      <c r="I106" s="87"/>
      <c r="J106" s="87"/>
      <c r="K106" s="117">
        <v>8.2</v>
      </c>
      <c r="L106" s="118"/>
      <c r="M106" s="119"/>
      <c r="N106" s="120"/>
      <c r="O106" s="144">
        <v>42005</v>
      </c>
      <c r="P106" s="145">
        <v>42339</v>
      </c>
      <c r="Q106" s="123" t="s">
        <v>92</v>
      </c>
      <c r="R106" s="85"/>
    </row>
    <row r="107" spans="2:18" s="1" customFormat="1" ht="60" customHeight="1">
      <c r="B107" s="32" t="s">
        <v>61</v>
      </c>
      <c r="C107" s="20" t="s">
        <v>91</v>
      </c>
      <c r="D107" s="20" t="s">
        <v>103</v>
      </c>
      <c r="E107" s="33" t="s">
        <v>69</v>
      </c>
      <c r="F107" s="33"/>
      <c r="G107" s="146" t="s">
        <v>17</v>
      </c>
      <c r="H107" s="65" t="s">
        <v>79</v>
      </c>
      <c r="I107" s="66" t="s">
        <v>56</v>
      </c>
      <c r="J107" s="66">
        <v>4</v>
      </c>
      <c r="K107" s="68">
        <v>53.45</v>
      </c>
      <c r="L107" s="69">
        <f>K107*1%</f>
        <v>0.5345000000000001</v>
      </c>
      <c r="M107" s="70" t="s">
        <v>113</v>
      </c>
      <c r="N107" s="71">
        <f>K107*5%</f>
        <v>2.6725000000000003</v>
      </c>
      <c r="O107" s="147" t="s">
        <v>273</v>
      </c>
      <c r="P107" s="148">
        <v>42705</v>
      </c>
      <c r="Q107" s="28" t="s">
        <v>263</v>
      </c>
      <c r="R107" s="33"/>
    </row>
    <row r="108" spans="2:18" s="53" customFormat="1" ht="80.25" customHeight="1">
      <c r="B108" s="149" t="s">
        <v>249</v>
      </c>
      <c r="C108" s="150" t="s">
        <v>105</v>
      </c>
      <c r="D108" s="150" t="s">
        <v>220</v>
      </c>
      <c r="E108" s="151" t="s">
        <v>70</v>
      </c>
      <c r="F108" s="151"/>
      <c r="G108" s="152" t="s">
        <v>104</v>
      </c>
      <c r="H108" s="153" t="s">
        <v>251</v>
      </c>
      <c r="I108" s="154" t="s">
        <v>250</v>
      </c>
      <c r="J108" s="154">
        <v>77</v>
      </c>
      <c r="K108" s="155">
        <v>30.03</v>
      </c>
      <c r="L108" s="156"/>
      <c r="M108" s="157"/>
      <c r="N108" s="158"/>
      <c r="O108" s="159" t="s">
        <v>137</v>
      </c>
      <c r="P108" s="160">
        <v>42369</v>
      </c>
      <c r="Q108" s="161" t="s">
        <v>234</v>
      </c>
      <c r="R108" s="151"/>
    </row>
    <row r="109" spans="2:23" s="53" customFormat="1" ht="60" customHeight="1">
      <c r="B109" s="233" t="s">
        <v>252</v>
      </c>
      <c r="C109" s="245" t="s">
        <v>180</v>
      </c>
      <c r="D109" s="245" t="s">
        <v>221</v>
      </c>
      <c r="E109" s="202" t="s">
        <v>71</v>
      </c>
      <c r="F109" s="151"/>
      <c r="G109" s="211" t="s">
        <v>182</v>
      </c>
      <c r="H109" s="162" t="s">
        <v>257</v>
      </c>
      <c r="I109" s="154"/>
      <c r="J109" s="163"/>
      <c r="K109" s="242">
        <v>40.78</v>
      </c>
      <c r="L109" s="214"/>
      <c r="M109" s="196"/>
      <c r="N109" s="199"/>
      <c r="O109" s="189">
        <v>42248</v>
      </c>
      <c r="P109" s="189">
        <v>42339</v>
      </c>
      <c r="Q109" s="192" t="s">
        <v>234</v>
      </c>
      <c r="R109" s="164"/>
      <c r="U109" s="241"/>
      <c r="V109" s="241"/>
      <c r="W109" s="241"/>
    </row>
    <row r="110" spans="2:23" s="53" customFormat="1" ht="37.5" customHeight="1">
      <c r="B110" s="234"/>
      <c r="C110" s="209"/>
      <c r="D110" s="209"/>
      <c r="E110" s="203"/>
      <c r="F110" s="151"/>
      <c r="G110" s="212"/>
      <c r="H110" s="165" t="s">
        <v>274</v>
      </c>
      <c r="I110" s="154" t="s">
        <v>56</v>
      </c>
      <c r="J110" s="154">
        <v>5</v>
      </c>
      <c r="K110" s="243"/>
      <c r="L110" s="215"/>
      <c r="M110" s="197"/>
      <c r="N110" s="200"/>
      <c r="O110" s="190"/>
      <c r="P110" s="190"/>
      <c r="Q110" s="193"/>
      <c r="R110" s="166"/>
      <c r="U110" s="241"/>
      <c r="V110" s="241"/>
      <c r="W110" s="241"/>
    </row>
    <row r="111" spans="2:23" s="53" customFormat="1" ht="54" customHeight="1">
      <c r="B111" s="235"/>
      <c r="C111" s="210"/>
      <c r="D111" s="210"/>
      <c r="E111" s="204"/>
      <c r="F111" s="167"/>
      <c r="G111" s="213"/>
      <c r="H111" s="165" t="s">
        <v>275</v>
      </c>
      <c r="I111" s="168" t="s">
        <v>56</v>
      </c>
      <c r="J111" s="168">
        <v>4</v>
      </c>
      <c r="K111" s="244"/>
      <c r="L111" s="215"/>
      <c r="M111" s="197"/>
      <c r="N111" s="200"/>
      <c r="O111" s="191"/>
      <c r="P111" s="191"/>
      <c r="Q111" s="194"/>
      <c r="R111" s="166"/>
      <c r="U111" s="241"/>
      <c r="V111" s="241"/>
      <c r="W111" s="241"/>
    </row>
    <row r="112" spans="2:23" s="53" customFormat="1" ht="54" customHeight="1">
      <c r="B112" s="233" t="s">
        <v>57</v>
      </c>
      <c r="C112" s="208" t="s">
        <v>212</v>
      </c>
      <c r="D112" s="208" t="s">
        <v>302</v>
      </c>
      <c r="E112" s="218" t="s">
        <v>300</v>
      </c>
      <c r="F112" s="151"/>
      <c r="G112" s="217" t="s">
        <v>301</v>
      </c>
      <c r="H112" s="169" t="s">
        <v>276</v>
      </c>
      <c r="I112" s="154" t="s">
        <v>56</v>
      </c>
      <c r="J112" s="154">
        <v>1</v>
      </c>
      <c r="K112" s="230">
        <v>23.22</v>
      </c>
      <c r="L112" s="214"/>
      <c r="M112" s="196"/>
      <c r="N112" s="199"/>
      <c r="O112" s="205">
        <v>42248</v>
      </c>
      <c r="P112" s="189">
        <v>42339</v>
      </c>
      <c r="Q112" s="192" t="s">
        <v>234</v>
      </c>
      <c r="R112" s="202"/>
      <c r="U112" s="241"/>
      <c r="V112" s="241"/>
      <c r="W112" s="241"/>
    </row>
    <row r="113" spans="2:23" s="53" customFormat="1" ht="54" customHeight="1">
      <c r="B113" s="234"/>
      <c r="C113" s="209"/>
      <c r="D113" s="209"/>
      <c r="E113" s="219"/>
      <c r="F113" s="151"/>
      <c r="G113" s="212"/>
      <c r="H113" s="169" t="s">
        <v>277</v>
      </c>
      <c r="I113" s="154" t="s">
        <v>56</v>
      </c>
      <c r="J113" s="154">
        <v>2</v>
      </c>
      <c r="K113" s="231"/>
      <c r="L113" s="215"/>
      <c r="M113" s="197"/>
      <c r="N113" s="200"/>
      <c r="O113" s="206"/>
      <c r="P113" s="190"/>
      <c r="Q113" s="193"/>
      <c r="R113" s="203"/>
      <c r="U113" s="241"/>
      <c r="V113" s="241"/>
      <c r="W113" s="241"/>
    </row>
    <row r="114" spans="2:23" s="53" customFormat="1" ht="54" customHeight="1">
      <c r="B114" s="235"/>
      <c r="C114" s="210"/>
      <c r="D114" s="210"/>
      <c r="E114" s="220"/>
      <c r="F114" s="151"/>
      <c r="G114" s="213"/>
      <c r="H114" s="169" t="s">
        <v>278</v>
      </c>
      <c r="I114" s="154" t="s">
        <v>56</v>
      </c>
      <c r="J114" s="154">
        <v>1</v>
      </c>
      <c r="K114" s="232"/>
      <c r="L114" s="216"/>
      <c r="M114" s="198"/>
      <c r="N114" s="201"/>
      <c r="O114" s="207"/>
      <c r="P114" s="191"/>
      <c r="Q114" s="194"/>
      <c r="R114" s="204"/>
      <c r="U114" s="241"/>
      <c r="V114" s="241"/>
      <c r="W114" s="241"/>
    </row>
    <row r="115" spans="2:18" s="1" customFormat="1" ht="238.5" customHeight="1">
      <c r="B115" s="364" t="s">
        <v>334</v>
      </c>
      <c r="C115" s="365" t="s">
        <v>335</v>
      </c>
      <c r="D115" s="365" t="s">
        <v>336</v>
      </c>
      <c r="E115" s="366" t="s">
        <v>337</v>
      </c>
      <c r="F115" s="366"/>
      <c r="G115" s="367" t="s">
        <v>338</v>
      </c>
      <c r="H115" s="368" t="s">
        <v>339</v>
      </c>
      <c r="I115" s="369" t="s">
        <v>56</v>
      </c>
      <c r="J115" s="369">
        <v>3</v>
      </c>
      <c r="K115" s="370">
        <v>45</v>
      </c>
      <c r="L115" s="371">
        <f>K115*1%</f>
        <v>0.45</v>
      </c>
      <c r="M115" s="372" t="s">
        <v>113</v>
      </c>
      <c r="N115" s="373">
        <f>K115*5%</f>
        <v>2.25</v>
      </c>
      <c r="O115" s="374" t="s">
        <v>340</v>
      </c>
      <c r="P115" s="375">
        <v>42339</v>
      </c>
      <c r="Q115" s="376" t="s">
        <v>264</v>
      </c>
      <c r="R115" s="377" t="s">
        <v>328</v>
      </c>
    </row>
    <row r="116" spans="2:23" s="53" customFormat="1" ht="39" customHeight="1">
      <c r="B116" s="236" t="s">
        <v>253</v>
      </c>
      <c r="C116" s="237"/>
      <c r="D116" s="237"/>
      <c r="E116" s="237"/>
      <c r="F116" s="237"/>
      <c r="G116" s="237"/>
      <c r="H116" s="237"/>
      <c r="I116" s="237"/>
      <c r="J116" s="237"/>
      <c r="K116" s="238"/>
      <c r="L116" s="238"/>
      <c r="M116" s="238"/>
      <c r="N116" s="238"/>
      <c r="O116" s="238"/>
      <c r="P116" s="237"/>
      <c r="Q116" s="237"/>
      <c r="R116" s="239"/>
      <c r="T116" s="54"/>
      <c r="U116" s="55"/>
      <c r="V116" s="55"/>
      <c r="W116" s="55"/>
    </row>
    <row r="117" spans="2:18" s="1" customFormat="1" ht="60">
      <c r="B117" s="32" t="s">
        <v>54</v>
      </c>
      <c r="C117" s="170"/>
      <c r="D117" s="171"/>
      <c r="E117" s="33"/>
      <c r="F117" s="33"/>
      <c r="G117" s="65"/>
      <c r="H117" s="28"/>
      <c r="I117" s="66"/>
      <c r="J117" s="67"/>
      <c r="K117" s="68">
        <v>540</v>
      </c>
      <c r="L117" s="69"/>
      <c r="M117" s="70"/>
      <c r="N117" s="71"/>
      <c r="O117" s="72"/>
      <c r="P117" s="73"/>
      <c r="Q117" s="172" t="s">
        <v>265</v>
      </c>
      <c r="R117" s="33"/>
    </row>
    <row r="118" spans="2:18" s="1" customFormat="1" ht="60">
      <c r="B118" s="32" t="s">
        <v>59</v>
      </c>
      <c r="C118" s="20"/>
      <c r="D118" s="171"/>
      <c r="E118" s="33"/>
      <c r="F118" s="33"/>
      <c r="G118" s="65"/>
      <c r="H118" s="65"/>
      <c r="I118" s="66"/>
      <c r="J118" s="66"/>
      <c r="K118" s="173">
        <v>12.87</v>
      </c>
      <c r="L118" s="69"/>
      <c r="M118" s="70"/>
      <c r="N118" s="71"/>
      <c r="O118" s="174"/>
      <c r="P118" s="148"/>
      <c r="Q118" s="172" t="s">
        <v>265</v>
      </c>
      <c r="R118" s="33"/>
    </row>
    <row r="119" spans="2:18" s="1" customFormat="1" ht="60">
      <c r="B119" s="32" t="s">
        <v>62</v>
      </c>
      <c r="C119" s="20"/>
      <c r="D119" s="171"/>
      <c r="E119" s="33"/>
      <c r="F119" s="33"/>
      <c r="G119" s="65"/>
      <c r="H119" s="65"/>
      <c r="I119" s="66"/>
      <c r="J119" s="66"/>
      <c r="K119" s="68">
        <v>340.2</v>
      </c>
      <c r="L119" s="69"/>
      <c r="M119" s="70"/>
      <c r="N119" s="71"/>
      <c r="O119" s="72"/>
      <c r="P119" s="73"/>
      <c r="Q119" s="172" t="s">
        <v>265</v>
      </c>
      <c r="R119" s="33"/>
    </row>
    <row r="120" spans="2:18" s="1" customFormat="1" ht="60">
      <c r="B120" s="32" t="s">
        <v>60</v>
      </c>
      <c r="C120" s="175"/>
      <c r="D120" s="176"/>
      <c r="E120" s="78"/>
      <c r="F120" s="33"/>
      <c r="G120" s="177"/>
      <c r="H120" s="65"/>
      <c r="I120" s="66"/>
      <c r="J120" s="66"/>
      <c r="K120" s="80">
        <v>35.72</v>
      </c>
      <c r="L120" s="110"/>
      <c r="M120" s="111"/>
      <c r="N120" s="112"/>
      <c r="O120" s="113"/>
      <c r="P120" s="81"/>
      <c r="Q120" s="172" t="s">
        <v>265</v>
      </c>
      <c r="R120" s="78"/>
    </row>
    <row r="121" spans="2:18" s="1" customFormat="1" ht="60">
      <c r="B121" s="32" t="s">
        <v>55</v>
      </c>
      <c r="C121" s="101"/>
      <c r="D121" s="171"/>
      <c r="E121" s="33"/>
      <c r="F121" s="33"/>
      <c r="G121" s="65"/>
      <c r="H121" s="79"/>
      <c r="I121" s="66"/>
      <c r="J121" s="66"/>
      <c r="K121" s="173">
        <v>17.23</v>
      </c>
      <c r="L121" s="69"/>
      <c r="M121" s="70"/>
      <c r="N121" s="71"/>
      <c r="O121" s="174"/>
      <c r="P121" s="148"/>
      <c r="Q121" s="172" t="s">
        <v>265</v>
      </c>
      <c r="R121" s="33"/>
    </row>
    <row r="122" spans="2:18" s="1" customFormat="1" ht="60">
      <c r="B122" s="32" t="s">
        <v>63</v>
      </c>
      <c r="C122" s="20"/>
      <c r="D122" s="171"/>
      <c r="E122" s="33"/>
      <c r="F122" s="67"/>
      <c r="G122" s="146"/>
      <c r="H122" s="65"/>
      <c r="I122" s="66"/>
      <c r="J122" s="66"/>
      <c r="K122" s="68">
        <v>160.97</v>
      </c>
      <c r="L122" s="69"/>
      <c r="M122" s="70"/>
      <c r="N122" s="71"/>
      <c r="O122" s="178"/>
      <c r="P122" s="148"/>
      <c r="Q122" s="172" t="s">
        <v>265</v>
      </c>
      <c r="R122" s="33"/>
    </row>
    <row r="123" spans="2:18" s="1" customFormat="1" ht="60">
      <c r="B123" s="32" t="s">
        <v>61</v>
      </c>
      <c r="C123" s="20"/>
      <c r="D123" s="20"/>
      <c r="E123" s="33"/>
      <c r="F123" s="33"/>
      <c r="G123" s="146"/>
      <c r="H123" s="65"/>
      <c r="I123" s="66"/>
      <c r="J123" s="66"/>
      <c r="K123" s="173">
        <v>674.45</v>
      </c>
      <c r="L123" s="69"/>
      <c r="M123" s="70"/>
      <c r="N123" s="71"/>
      <c r="O123" s="147"/>
      <c r="P123" s="148"/>
      <c r="Q123" s="172" t="s">
        <v>265</v>
      </c>
      <c r="R123" s="33"/>
    </row>
    <row r="124" spans="2:24" s="47" customFormat="1" ht="60">
      <c r="B124" s="142" t="s">
        <v>245</v>
      </c>
      <c r="C124" s="83"/>
      <c r="D124" s="83"/>
      <c r="E124" s="89"/>
      <c r="F124" s="85"/>
      <c r="G124" s="103"/>
      <c r="H124" s="86"/>
      <c r="I124" s="87"/>
      <c r="J124" s="87"/>
      <c r="K124" s="91">
        <v>56.9</v>
      </c>
      <c r="L124" s="92"/>
      <c r="M124" s="105"/>
      <c r="N124" s="93"/>
      <c r="O124" s="142"/>
      <c r="P124" s="94"/>
      <c r="Q124" s="172" t="s">
        <v>265</v>
      </c>
      <c r="R124" s="89"/>
      <c r="S124" s="1"/>
      <c r="T124" s="51"/>
      <c r="U124" s="52"/>
      <c r="V124" s="52"/>
      <c r="W124" s="52"/>
      <c r="X124" s="52"/>
    </row>
    <row r="125" spans="2:18" s="1" customFormat="1" ht="60">
      <c r="B125" s="32" t="s">
        <v>57</v>
      </c>
      <c r="C125" s="20"/>
      <c r="D125" s="20"/>
      <c r="E125" s="33"/>
      <c r="F125" s="33"/>
      <c r="G125" s="146"/>
      <c r="H125" s="65"/>
      <c r="I125" s="66"/>
      <c r="J125" s="66"/>
      <c r="K125" s="68">
        <v>161.66</v>
      </c>
      <c r="L125" s="69"/>
      <c r="M125" s="70"/>
      <c r="N125" s="71"/>
      <c r="O125" s="178"/>
      <c r="P125" s="148"/>
      <c r="Q125" s="172" t="s">
        <v>265</v>
      </c>
      <c r="R125" s="33"/>
    </row>
    <row r="126" spans="2:18" s="1" customFormat="1" ht="31.5" customHeight="1">
      <c r="B126" s="225" t="s">
        <v>254</v>
      </c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7"/>
    </row>
    <row r="127" spans="1:18" s="1" customFormat="1" ht="148.5" customHeight="1">
      <c r="A127" s="31"/>
      <c r="B127" s="32"/>
      <c r="C127" s="20"/>
      <c r="D127" s="20"/>
      <c r="E127" s="33"/>
      <c r="F127" s="33"/>
      <c r="G127" s="146"/>
      <c r="H127" s="65"/>
      <c r="I127" s="66"/>
      <c r="J127" s="66"/>
      <c r="K127" s="56">
        <v>2000</v>
      </c>
      <c r="L127" s="222"/>
      <c r="M127" s="223"/>
      <c r="N127" s="224"/>
      <c r="O127" s="148"/>
      <c r="P127" s="148"/>
      <c r="Q127" s="28" t="s">
        <v>294</v>
      </c>
      <c r="R127" s="33"/>
    </row>
    <row r="128" spans="2:18" s="1" customFormat="1" ht="31.5" customHeight="1">
      <c r="B128" s="225" t="s">
        <v>255</v>
      </c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7"/>
    </row>
    <row r="129" spans="1:18" s="1" customFormat="1" ht="148.5" customHeight="1">
      <c r="A129" s="31"/>
      <c r="B129" s="32"/>
      <c r="C129" s="20"/>
      <c r="D129" s="20"/>
      <c r="E129" s="33"/>
      <c r="F129" s="33"/>
      <c r="G129" s="146"/>
      <c r="H129" s="65"/>
      <c r="I129" s="66"/>
      <c r="J129" s="66"/>
      <c r="K129" s="56">
        <v>0</v>
      </c>
      <c r="L129" s="222"/>
      <c r="M129" s="223"/>
      <c r="N129" s="224"/>
      <c r="O129" s="148"/>
      <c r="P129" s="148"/>
      <c r="Q129" s="28" t="s">
        <v>295</v>
      </c>
      <c r="R129" s="33"/>
    </row>
    <row r="130" spans="2:18" s="1" customFormat="1" ht="31.5" customHeight="1">
      <c r="B130" s="225" t="s">
        <v>296</v>
      </c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7"/>
    </row>
    <row r="131" spans="1:18" s="1" customFormat="1" ht="124.5" customHeight="1">
      <c r="A131" s="31"/>
      <c r="B131" s="32"/>
      <c r="C131" s="20"/>
      <c r="D131" s="20"/>
      <c r="E131" s="33"/>
      <c r="F131" s="33"/>
      <c r="G131" s="146"/>
      <c r="H131" s="65"/>
      <c r="I131" s="66"/>
      <c r="J131" s="66"/>
      <c r="K131" s="56">
        <f>K22+K30+K36+K37+K60+K61+K70+K74+K98+K108+K109</f>
        <v>1191.41</v>
      </c>
      <c r="L131" s="228"/>
      <c r="M131" s="223"/>
      <c r="N131" s="224"/>
      <c r="O131" s="148"/>
      <c r="P131" s="148"/>
      <c r="Q131" s="28" t="s">
        <v>256</v>
      </c>
      <c r="R131" s="33"/>
    </row>
    <row r="132" spans="2:18" s="1" customFormat="1" ht="31.5" customHeight="1">
      <c r="B132" s="225" t="s">
        <v>259</v>
      </c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7"/>
    </row>
    <row r="133" spans="1:18" s="1" customFormat="1" ht="90.75" customHeight="1">
      <c r="A133" s="31"/>
      <c r="B133" s="32"/>
      <c r="C133" s="20"/>
      <c r="D133" s="20"/>
      <c r="E133" s="33"/>
      <c r="F133" s="33"/>
      <c r="G133" s="146"/>
      <c r="H133" s="65"/>
      <c r="I133" s="66"/>
      <c r="J133" s="66"/>
      <c r="K133" s="56">
        <v>237.54</v>
      </c>
      <c r="L133" s="228"/>
      <c r="M133" s="223"/>
      <c r="N133" s="224"/>
      <c r="O133" s="148"/>
      <c r="P133" s="148"/>
      <c r="Q133" s="28" t="s">
        <v>260</v>
      </c>
      <c r="R133" s="33"/>
    </row>
    <row r="134" spans="2:18" s="1" customFormat="1" ht="31.5" customHeight="1">
      <c r="B134" s="225" t="s">
        <v>261</v>
      </c>
      <c r="C134" s="226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7"/>
    </row>
    <row r="135" spans="1:18" s="1" customFormat="1" ht="111" customHeight="1">
      <c r="A135" s="31"/>
      <c r="B135" s="32"/>
      <c r="C135" s="20"/>
      <c r="D135" s="20"/>
      <c r="E135" s="33"/>
      <c r="F135" s="33"/>
      <c r="G135" s="146"/>
      <c r="H135" s="65"/>
      <c r="I135" s="66"/>
      <c r="J135" s="66"/>
      <c r="K135" s="378">
        <v>10923.2</v>
      </c>
      <c r="L135" s="240"/>
      <c r="M135" s="223"/>
      <c r="N135" s="224"/>
      <c r="O135" s="148"/>
      <c r="P135" s="148"/>
      <c r="Q135" s="179" t="s">
        <v>262</v>
      </c>
      <c r="R135" s="33"/>
    </row>
    <row r="136" spans="1:18" s="1" customFormat="1" ht="15">
      <c r="A136" s="31"/>
      <c r="B136" s="34"/>
      <c r="C136" s="35"/>
      <c r="D136" s="35"/>
      <c r="E136" s="36"/>
      <c r="F136" s="36"/>
      <c r="G136" s="15"/>
      <c r="H136" s="16"/>
      <c r="I136" s="17"/>
      <c r="J136" s="17"/>
      <c r="K136" s="23"/>
      <c r="L136" s="18"/>
      <c r="M136" s="18"/>
      <c r="N136" s="18"/>
      <c r="O136" s="19"/>
      <c r="P136" s="19"/>
      <c r="Q136" s="29"/>
      <c r="R136" s="14"/>
    </row>
    <row r="137" spans="1:8" ht="15">
      <c r="A137" s="37"/>
      <c r="B137" s="37"/>
      <c r="C137" s="37"/>
      <c r="D137" s="38"/>
      <c r="E137" s="37"/>
      <c r="F137" s="37"/>
      <c r="G137" s="2"/>
      <c r="H137" s="2"/>
    </row>
    <row r="138" spans="1:14" ht="18.75">
      <c r="A138" s="37"/>
      <c r="B138" s="39" t="s">
        <v>24</v>
      </c>
      <c r="C138" s="39"/>
      <c r="D138" s="40"/>
      <c r="E138" s="39"/>
      <c r="F138" s="39"/>
      <c r="G138" s="7"/>
      <c r="H138" s="8"/>
      <c r="I138" s="363"/>
      <c r="J138" s="363"/>
      <c r="K138" s="24"/>
      <c r="L138" s="9"/>
      <c r="M138" s="9"/>
      <c r="N138" s="9"/>
    </row>
    <row r="139" spans="1:15" ht="18.75">
      <c r="A139" s="37"/>
      <c r="B139" s="41"/>
      <c r="C139" s="41"/>
      <c r="D139" s="42"/>
      <c r="E139" s="41"/>
      <c r="F139" s="43"/>
      <c r="G139" s="10"/>
      <c r="H139" s="11"/>
      <c r="I139" s="362"/>
      <c r="J139" s="362"/>
      <c r="K139" s="25"/>
      <c r="L139" s="12"/>
      <c r="M139" s="12"/>
      <c r="N139" s="12"/>
      <c r="O139" s="12"/>
    </row>
    <row r="140" spans="1:14" ht="18.75">
      <c r="A140" s="37"/>
      <c r="B140" s="229"/>
      <c r="C140" s="229"/>
      <c r="D140" s="229"/>
      <c r="E140" s="229"/>
      <c r="F140" s="229"/>
      <c r="G140" s="7"/>
      <c r="H140" s="8"/>
      <c r="I140" s="221"/>
      <c r="J140" s="221"/>
      <c r="K140" s="24"/>
      <c r="L140" s="13"/>
      <c r="M140" s="13"/>
      <c r="N140" s="13"/>
    </row>
    <row r="141" spans="1:11" ht="15">
      <c r="A141" s="37"/>
      <c r="B141" s="44"/>
      <c r="C141" s="44"/>
      <c r="D141" s="45"/>
      <c r="E141" s="44"/>
      <c r="F141" s="44"/>
      <c r="K141" s="26"/>
    </row>
    <row r="142" spans="1:6" ht="15">
      <c r="A142" s="37"/>
      <c r="B142" s="37"/>
      <c r="C142" s="37"/>
      <c r="D142" s="38"/>
      <c r="E142" s="37"/>
      <c r="F142" s="37"/>
    </row>
    <row r="143" spans="1:6" ht="15">
      <c r="A143" s="37"/>
      <c r="B143" s="37"/>
      <c r="C143" s="37"/>
      <c r="D143" s="38"/>
      <c r="E143" s="37"/>
      <c r="F143" s="37"/>
    </row>
    <row r="144" spans="1:6" ht="15">
      <c r="A144" s="37"/>
      <c r="B144" s="37"/>
      <c r="C144" s="37"/>
      <c r="D144" s="38"/>
      <c r="E144" s="37"/>
      <c r="F144" s="37"/>
    </row>
    <row r="145" spans="1:6" ht="15">
      <c r="A145" s="37"/>
      <c r="B145" s="37"/>
      <c r="C145" s="37"/>
      <c r="D145" s="38"/>
      <c r="E145" s="37"/>
      <c r="F145" s="37"/>
    </row>
    <row r="146" spans="1:6" ht="15">
      <c r="A146" s="37"/>
      <c r="B146" s="37"/>
      <c r="C146" s="37"/>
      <c r="D146" s="38"/>
      <c r="E146" s="37"/>
      <c r="F146" s="37"/>
    </row>
    <row r="147" spans="1:6" ht="15">
      <c r="A147" s="37"/>
      <c r="B147" s="37"/>
      <c r="C147" s="37"/>
      <c r="D147" s="38"/>
      <c r="E147" s="37"/>
      <c r="F147" s="37"/>
    </row>
    <row r="148" spans="1:6" ht="15">
      <c r="A148" s="37"/>
      <c r="B148" s="37"/>
      <c r="C148" s="37"/>
      <c r="D148" s="38"/>
      <c r="E148" s="37"/>
      <c r="F148" s="37"/>
    </row>
    <row r="149" spans="1:6" ht="15">
      <c r="A149" s="37"/>
      <c r="B149" s="37"/>
      <c r="C149" s="37"/>
      <c r="D149" s="38"/>
      <c r="E149" s="37"/>
      <c r="F149" s="37"/>
    </row>
    <row r="150" spans="1:6" ht="15">
      <c r="A150" s="37"/>
      <c r="B150" s="37"/>
      <c r="C150" s="37"/>
      <c r="D150" s="38"/>
      <c r="E150" s="37"/>
      <c r="F150" s="37"/>
    </row>
    <row r="151" spans="1:6" ht="15">
      <c r="A151" s="37"/>
      <c r="B151" s="37"/>
      <c r="C151" s="37"/>
      <c r="D151" s="38"/>
      <c r="E151" s="37"/>
      <c r="F151" s="37"/>
    </row>
    <row r="152" spans="1:24" s="4" customFormat="1" ht="15">
      <c r="A152" s="37"/>
      <c r="B152" s="37"/>
      <c r="C152" s="37"/>
      <c r="D152" s="38"/>
      <c r="E152" s="37"/>
      <c r="F152" s="37"/>
      <c r="I152" s="2"/>
      <c r="J152" s="2"/>
      <c r="K152" s="21"/>
      <c r="L152" s="5"/>
      <c r="M152" s="5"/>
      <c r="N152" s="5"/>
      <c r="O152" s="5"/>
      <c r="P152" s="6"/>
      <c r="Q152" s="30"/>
      <c r="R152" s="2"/>
      <c r="S152" s="2"/>
      <c r="T152" s="2"/>
      <c r="U152" s="2"/>
      <c r="V152" s="2"/>
      <c r="W152" s="2"/>
      <c r="X152" s="2"/>
    </row>
    <row r="153" spans="1:24" s="4" customFormat="1" ht="15">
      <c r="A153" s="37"/>
      <c r="B153" s="37"/>
      <c r="C153" s="37"/>
      <c r="D153" s="38"/>
      <c r="E153" s="37"/>
      <c r="F153" s="37"/>
      <c r="I153" s="2"/>
      <c r="J153" s="2"/>
      <c r="K153" s="21"/>
      <c r="L153" s="5"/>
      <c r="M153" s="5"/>
      <c r="N153" s="5"/>
      <c r="O153" s="5"/>
      <c r="P153" s="6"/>
      <c r="Q153" s="30"/>
      <c r="R153" s="2"/>
      <c r="S153" s="2"/>
      <c r="T153" s="2"/>
      <c r="U153" s="2"/>
      <c r="V153" s="2"/>
      <c r="W153" s="2"/>
      <c r="X153" s="2"/>
    </row>
    <row r="154" spans="1:24" s="4" customFormat="1" ht="15">
      <c r="A154" s="37"/>
      <c r="B154" s="37"/>
      <c r="C154" s="37"/>
      <c r="D154" s="38"/>
      <c r="E154" s="37"/>
      <c r="F154" s="37"/>
      <c r="I154" s="2"/>
      <c r="J154" s="2"/>
      <c r="K154" s="21"/>
      <c r="L154" s="5"/>
      <c r="M154" s="5"/>
      <c r="N154" s="5"/>
      <c r="O154" s="5"/>
      <c r="P154" s="6"/>
      <c r="Q154" s="30"/>
      <c r="R154" s="2"/>
      <c r="S154" s="2"/>
      <c r="T154" s="2"/>
      <c r="U154" s="2"/>
      <c r="V154" s="2"/>
      <c r="W154" s="2"/>
      <c r="X154" s="2"/>
    </row>
    <row r="155" spans="1:24" s="4" customFormat="1" ht="15">
      <c r="A155" s="37"/>
      <c r="B155" s="37"/>
      <c r="C155" s="37"/>
      <c r="D155" s="38"/>
      <c r="E155" s="37"/>
      <c r="F155" s="37"/>
      <c r="I155" s="2"/>
      <c r="J155" s="2"/>
      <c r="K155" s="21"/>
      <c r="L155" s="5"/>
      <c r="M155" s="5"/>
      <c r="N155" s="5"/>
      <c r="O155" s="5"/>
      <c r="P155" s="6"/>
      <c r="Q155" s="30"/>
      <c r="R155" s="2"/>
      <c r="S155" s="2"/>
      <c r="T155" s="2"/>
      <c r="U155" s="2"/>
      <c r="V155" s="2"/>
      <c r="W155" s="2"/>
      <c r="X155" s="2"/>
    </row>
    <row r="156" spans="1:24" s="4" customFormat="1" ht="15">
      <c r="A156" s="37"/>
      <c r="B156" s="37"/>
      <c r="C156" s="37"/>
      <c r="D156" s="38"/>
      <c r="E156" s="37"/>
      <c r="F156" s="37"/>
      <c r="I156" s="2"/>
      <c r="J156" s="2"/>
      <c r="K156" s="21"/>
      <c r="L156" s="5"/>
      <c r="M156" s="5"/>
      <c r="N156" s="5"/>
      <c r="O156" s="5"/>
      <c r="P156" s="6"/>
      <c r="Q156" s="30"/>
      <c r="R156" s="2"/>
      <c r="S156" s="2"/>
      <c r="T156" s="2"/>
      <c r="U156" s="2"/>
      <c r="V156" s="2"/>
      <c r="W156" s="2"/>
      <c r="X156" s="2"/>
    </row>
    <row r="157" spans="1:24" s="4" customFormat="1" ht="15">
      <c r="A157" s="37"/>
      <c r="B157" s="37"/>
      <c r="C157" s="37"/>
      <c r="D157" s="38"/>
      <c r="E157" s="37"/>
      <c r="F157" s="37"/>
      <c r="I157" s="2"/>
      <c r="J157" s="2"/>
      <c r="K157" s="21"/>
      <c r="L157" s="5"/>
      <c r="M157" s="5"/>
      <c r="N157" s="5"/>
      <c r="O157" s="5"/>
      <c r="P157" s="6"/>
      <c r="Q157" s="30"/>
      <c r="R157" s="2"/>
      <c r="S157" s="2"/>
      <c r="T157" s="2"/>
      <c r="U157" s="2"/>
      <c r="V157" s="2"/>
      <c r="W157" s="2"/>
      <c r="X157" s="2"/>
    </row>
    <row r="158" spans="1:24" s="4" customFormat="1" ht="15">
      <c r="A158" s="37"/>
      <c r="B158" s="37"/>
      <c r="C158" s="37"/>
      <c r="D158" s="38"/>
      <c r="E158" s="37"/>
      <c r="F158" s="37"/>
      <c r="I158" s="2"/>
      <c r="J158" s="2"/>
      <c r="K158" s="21"/>
      <c r="L158" s="5"/>
      <c r="M158" s="5"/>
      <c r="N158" s="5"/>
      <c r="O158" s="5"/>
      <c r="P158" s="6"/>
      <c r="Q158" s="30"/>
      <c r="R158" s="2"/>
      <c r="S158" s="2"/>
      <c r="T158" s="2"/>
      <c r="U158" s="2"/>
      <c r="V158" s="2"/>
      <c r="W158" s="2"/>
      <c r="X158" s="2"/>
    </row>
    <row r="159" spans="1:24" s="4" customFormat="1" ht="15">
      <c r="A159" s="37"/>
      <c r="B159" s="37"/>
      <c r="C159" s="37"/>
      <c r="D159" s="38"/>
      <c r="E159" s="37"/>
      <c r="F159" s="37"/>
      <c r="I159" s="2"/>
      <c r="J159" s="2"/>
      <c r="K159" s="21"/>
      <c r="L159" s="5"/>
      <c r="M159" s="5"/>
      <c r="N159" s="5"/>
      <c r="O159" s="5"/>
      <c r="P159" s="6"/>
      <c r="Q159" s="30"/>
      <c r="R159" s="2"/>
      <c r="S159" s="2"/>
      <c r="T159" s="2"/>
      <c r="U159" s="2"/>
      <c r="V159" s="2"/>
      <c r="W159" s="2"/>
      <c r="X159" s="2"/>
    </row>
    <row r="160" spans="1:24" s="4" customFormat="1" ht="15">
      <c r="A160" s="37"/>
      <c r="B160" s="37"/>
      <c r="C160" s="37"/>
      <c r="D160" s="38"/>
      <c r="E160" s="37"/>
      <c r="F160" s="37"/>
      <c r="I160" s="2"/>
      <c r="J160" s="2"/>
      <c r="K160" s="21"/>
      <c r="L160" s="5"/>
      <c r="M160" s="5"/>
      <c r="N160" s="5"/>
      <c r="O160" s="5"/>
      <c r="P160" s="6"/>
      <c r="Q160" s="30"/>
      <c r="R160" s="2"/>
      <c r="S160" s="2"/>
      <c r="T160" s="2"/>
      <c r="U160" s="2"/>
      <c r="V160" s="2"/>
      <c r="W160" s="2"/>
      <c r="X160" s="2"/>
    </row>
    <row r="161" spans="1:24" s="4" customFormat="1" ht="15">
      <c r="A161" s="37"/>
      <c r="B161" s="37"/>
      <c r="C161" s="37"/>
      <c r="D161" s="38"/>
      <c r="E161" s="37"/>
      <c r="F161" s="37"/>
      <c r="I161" s="2"/>
      <c r="J161" s="2"/>
      <c r="K161" s="21"/>
      <c r="L161" s="5"/>
      <c r="M161" s="5"/>
      <c r="N161" s="5"/>
      <c r="O161" s="5"/>
      <c r="P161" s="6"/>
      <c r="Q161" s="30"/>
      <c r="R161" s="2"/>
      <c r="S161" s="2"/>
      <c r="T161" s="2"/>
      <c r="U161" s="2"/>
      <c r="V161" s="2"/>
      <c r="W161" s="2"/>
      <c r="X161" s="2"/>
    </row>
    <row r="162" spans="1:24" s="4" customFormat="1" ht="15">
      <c r="A162" s="37"/>
      <c r="B162" s="37"/>
      <c r="C162" s="37"/>
      <c r="D162" s="38"/>
      <c r="E162" s="37"/>
      <c r="F162" s="37"/>
      <c r="I162" s="2"/>
      <c r="J162" s="2"/>
      <c r="K162" s="21"/>
      <c r="L162" s="5"/>
      <c r="M162" s="5"/>
      <c r="N162" s="5"/>
      <c r="O162" s="5"/>
      <c r="P162" s="6"/>
      <c r="Q162" s="30"/>
      <c r="R162" s="2"/>
      <c r="S162" s="2"/>
      <c r="T162" s="2"/>
      <c r="U162" s="2"/>
      <c r="V162" s="2"/>
      <c r="W162" s="2"/>
      <c r="X162" s="2"/>
    </row>
    <row r="163" spans="1:24" s="4" customFormat="1" ht="15">
      <c r="A163" s="37"/>
      <c r="B163" s="37"/>
      <c r="C163" s="37"/>
      <c r="D163" s="38"/>
      <c r="E163" s="37"/>
      <c r="F163" s="37"/>
      <c r="I163" s="2"/>
      <c r="J163" s="2"/>
      <c r="K163" s="21"/>
      <c r="L163" s="5"/>
      <c r="M163" s="5"/>
      <c r="N163" s="5"/>
      <c r="O163" s="5"/>
      <c r="P163" s="6"/>
      <c r="Q163" s="30"/>
      <c r="R163" s="2"/>
      <c r="S163" s="2"/>
      <c r="T163" s="2"/>
      <c r="U163" s="2"/>
      <c r="V163" s="2"/>
      <c r="W163" s="2"/>
      <c r="X163" s="2"/>
    </row>
    <row r="164" spans="1:24" s="4" customFormat="1" ht="15">
      <c r="A164" s="37"/>
      <c r="B164" s="37"/>
      <c r="C164" s="37"/>
      <c r="D164" s="38"/>
      <c r="E164" s="37"/>
      <c r="F164" s="37"/>
      <c r="I164" s="2"/>
      <c r="J164" s="2"/>
      <c r="K164" s="21"/>
      <c r="L164" s="5"/>
      <c r="M164" s="5"/>
      <c r="N164" s="5"/>
      <c r="O164" s="5"/>
      <c r="P164" s="6"/>
      <c r="Q164" s="30"/>
      <c r="R164" s="2"/>
      <c r="S164" s="2"/>
      <c r="T164" s="2"/>
      <c r="U164" s="2"/>
      <c r="V164" s="2"/>
      <c r="W164" s="2"/>
      <c r="X164" s="2"/>
    </row>
    <row r="165" spans="1:24" s="4" customFormat="1" ht="15">
      <c r="A165" s="37"/>
      <c r="B165" s="37"/>
      <c r="C165" s="37"/>
      <c r="D165" s="38"/>
      <c r="E165" s="37"/>
      <c r="F165" s="37"/>
      <c r="I165" s="2"/>
      <c r="J165" s="2"/>
      <c r="K165" s="21"/>
      <c r="L165" s="5"/>
      <c r="M165" s="5"/>
      <c r="N165" s="5"/>
      <c r="O165" s="5"/>
      <c r="P165" s="6"/>
      <c r="Q165" s="30"/>
      <c r="R165" s="2"/>
      <c r="S165" s="2"/>
      <c r="T165" s="2"/>
      <c r="U165" s="2"/>
      <c r="V165" s="2"/>
      <c r="W165" s="2"/>
      <c r="X165" s="2"/>
    </row>
    <row r="166" spans="1:24" s="4" customFormat="1" ht="15">
      <c r="A166" s="37"/>
      <c r="B166" s="37"/>
      <c r="C166" s="37"/>
      <c r="D166" s="38"/>
      <c r="E166" s="37"/>
      <c r="F166" s="37"/>
      <c r="I166" s="2"/>
      <c r="J166" s="2"/>
      <c r="K166" s="21"/>
      <c r="L166" s="5"/>
      <c r="M166" s="5"/>
      <c r="N166" s="5"/>
      <c r="O166" s="5"/>
      <c r="P166" s="6"/>
      <c r="Q166" s="30"/>
      <c r="R166" s="2"/>
      <c r="S166" s="2"/>
      <c r="T166" s="2"/>
      <c r="U166" s="2"/>
      <c r="V166" s="2"/>
      <c r="W166" s="2"/>
      <c r="X166" s="2"/>
    </row>
    <row r="167" spans="1:24" s="4" customFormat="1" ht="15">
      <c r="A167" s="37"/>
      <c r="B167" s="37"/>
      <c r="C167" s="37"/>
      <c r="D167" s="38"/>
      <c r="E167" s="37"/>
      <c r="F167" s="37"/>
      <c r="I167" s="2"/>
      <c r="J167" s="2"/>
      <c r="K167" s="21"/>
      <c r="L167" s="5"/>
      <c r="M167" s="5"/>
      <c r="N167" s="5"/>
      <c r="O167" s="5"/>
      <c r="P167" s="6"/>
      <c r="Q167" s="30"/>
      <c r="R167" s="2"/>
      <c r="S167" s="2"/>
      <c r="T167" s="2"/>
      <c r="U167" s="2"/>
      <c r="V167" s="2"/>
      <c r="W167" s="2"/>
      <c r="X167" s="2"/>
    </row>
    <row r="168" spans="1:24" s="4" customFormat="1" ht="15">
      <c r="A168" s="37"/>
      <c r="B168" s="37"/>
      <c r="C168" s="37"/>
      <c r="D168" s="38"/>
      <c r="E168" s="37"/>
      <c r="F168" s="37"/>
      <c r="I168" s="2"/>
      <c r="J168" s="2"/>
      <c r="K168" s="21"/>
      <c r="L168" s="5"/>
      <c r="M168" s="5"/>
      <c r="N168" s="5"/>
      <c r="O168" s="5"/>
      <c r="P168" s="6"/>
      <c r="Q168" s="30"/>
      <c r="R168" s="2"/>
      <c r="S168" s="2"/>
      <c r="T168" s="2"/>
      <c r="U168" s="2"/>
      <c r="V168" s="2"/>
      <c r="W168" s="2"/>
      <c r="X168" s="2"/>
    </row>
    <row r="169" spans="1:24" s="4" customFormat="1" ht="15">
      <c r="A169" s="37"/>
      <c r="B169" s="37"/>
      <c r="C169" s="37"/>
      <c r="D169" s="38"/>
      <c r="E169" s="37"/>
      <c r="F169" s="37"/>
      <c r="I169" s="2"/>
      <c r="J169" s="2"/>
      <c r="K169" s="21"/>
      <c r="L169" s="5"/>
      <c r="M169" s="5"/>
      <c r="N169" s="5"/>
      <c r="O169" s="5"/>
      <c r="P169" s="6"/>
      <c r="Q169" s="30"/>
      <c r="R169" s="2"/>
      <c r="S169" s="2"/>
      <c r="T169" s="2"/>
      <c r="U169" s="2"/>
      <c r="V169" s="2"/>
      <c r="W169" s="2"/>
      <c r="X169" s="2"/>
    </row>
    <row r="170" spans="1:24" s="4" customFormat="1" ht="15">
      <c r="A170" s="37"/>
      <c r="B170" s="37"/>
      <c r="C170" s="37"/>
      <c r="D170" s="38"/>
      <c r="E170" s="37"/>
      <c r="F170" s="37"/>
      <c r="I170" s="2"/>
      <c r="J170" s="2"/>
      <c r="K170" s="21"/>
      <c r="L170" s="5"/>
      <c r="M170" s="5"/>
      <c r="N170" s="5"/>
      <c r="O170" s="5"/>
      <c r="P170" s="6"/>
      <c r="Q170" s="30"/>
      <c r="R170" s="2"/>
      <c r="S170" s="2"/>
      <c r="T170" s="2"/>
      <c r="U170" s="2"/>
      <c r="V170" s="2"/>
      <c r="W170" s="2"/>
      <c r="X170" s="2"/>
    </row>
    <row r="171" spans="1:24" s="4" customFormat="1" ht="15">
      <c r="A171" s="37"/>
      <c r="B171" s="37"/>
      <c r="C171" s="37"/>
      <c r="D171" s="38"/>
      <c r="E171" s="37"/>
      <c r="F171" s="37"/>
      <c r="I171" s="2"/>
      <c r="J171" s="2"/>
      <c r="K171" s="21"/>
      <c r="L171" s="5"/>
      <c r="M171" s="5"/>
      <c r="N171" s="5"/>
      <c r="O171" s="5"/>
      <c r="P171" s="6"/>
      <c r="Q171" s="30"/>
      <c r="R171" s="2"/>
      <c r="S171" s="2"/>
      <c r="T171" s="2"/>
      <c r="U171" s="2"/>
      <c r="V171" s="2"/>
      <c r="W171" s="2"/>
      <c r="X171" s="2"/>
    </row>
  </sheetData>
  <sheetProtection/>
  <mergeCells count="231">
    <mergeCell ref="E70:E73"/>
    <mergeCell ref="G70:G73"/>
    <mergeCell ref="K70:K73"/>
    <mergeCell ref="G22:G26"/>
    <mergeCell ref="E11:P11"/>
    <mergeCell ref="M30:M33"/>
    <mergeCell ref="N30:N33"/>
    <mergeCell ref="O30:O33"/>
    <mergeCell ref="P30:P33"/>
    <mergeCell ref="H12:H13"/>
    <mergeCell ref="O1:R1"/>
    <mergeCell ref="B2:R2"/>
    <mergeCell ref="B3:R3"/>
    <mergeCell ref="B4:R4"/>
    <mergeCell ref="B5:R5"/>
    <mergeCell ref="G6:R6"/>
    <mergeCell ref="B6:F6"/>
    <mergeCell ref="B22:B26"/>
    <mergeCell ref="C22:C26"/>
    <mergeCell ref="D22:D26"/>
    <mergeCell ref="E22:E26"/>
    <mergeCell ref="B11:B13"/>
    <mergeCell ref="B8:F8"/>
    <mergeCell ref="E12:E13"/>
    <mergeCell ref="F12:F13"/>
    <mergeCell ref="B9:F9"/>
    <mergeCell ref="K22:K26"/>
    <mergeCell ref="L22:L26"/>
    <mergeCell ref="B7:F7"/>
    <mergeCell ref="G7:R7"/>
    <mergeCell ref="L14:N14"/>
    <mergeCell ref="G12:G13"/>
    <mergeCell ref="L12:N13"/>
    <mergeCell ref="G8:R8"/>
    <mergeCell ref="G9:R9"/>
    <mergeCell ref="I12:I13"/>
    <mergeCell ref="B10:F10"/>
    <mergeCell ref="G10:R10"/>
    <mergeCell ref="Q11:Q13"/>
    <mergeCell ref="R11:R13"/>
    <mergeCell ref="O12:O13"/>
    <mergeCell ref="P12:P13"/>
    <mergeCell ref="C11:C13"/>
    <mergeCell ref="D11:D13"/>
    <mergeCell ref="J12:J13"/>
    <mergeCell ref="K12:K13"/>
    <mergeCell ref="B27:B29"/>
    <mergeCell ref="E27:E29"/>
    <mergeCell ref="G27:G29"/>
    <mergeCell ref="K27:K29"/>
    <mergeCell ref="P27:P29"/>
    <mergeCell ref="Q27:Q29"/>
    <mergeCell ref="L27:N29"/>
    <mergeCell ref="O27:O29"/>
    <mergeCell ref="T22:T26"/>
    <mergeCell ref="U22:W26"/>
    <mergeCell ref="Q22:Q26"/>
    <mergeCell ref="R22:R26"/>
    <mergeCell ref="M22:M26"/>
    <mergeCell ref="N22:N26"/>
    <mergeCell ref="O22:O26"/>
    <mergeCell ref="P22:P26"/>
    <mergeCell ref="K34:K35"/>
    <mergeCell ref="L34:L35"/>
    <mergeCell ref="M34:M35"/>
    <mergeCell ref="N34:N35"/>
    <mergeCell ref="U27:W33"/>
    <mergeCell ref="B30:B33"/>
    <mergeCell ref="E30:E33"/>
    <mergeCell ref="G30:G33"/>
    <mergeCell ref="K30:K33"/>
    <mergeCell ref="L30:L33"/>
    <mergeCell ref="Q34:Q35"/>
    <mergeCell ref="R34:R35"/>
    <mergeCell ref="U34:W35"/>
    <mergeCell ref="U36:W36"/>
    <mergeCell ref="Q30:Q33"/>
    <mergeCell ref="B34:B35"/>
    <mergeCell ref="C34:C35"/>
    <mergeCell ref="E34:E35"/>
    <mergeCell ref="G34:G35"/>
    <mergeCell ref="I34:I35"/>
    <mergeCell ref="O34:O35"/>
    <mergeCell ref="P34:P35"/>
    <mergeCell ref="B37:B53"/>
    <mergeCell ref="E37:E53"/>
    <mergeCell ref="G37:G53"/>
    <mergeCell ref="K37:K59"/>
    <mergeCell ref="N37:N59"/>
    <mergeCell ref="L37:L59"/>
    <mergeCell ref="M37:M59"/>
    <mergeCell ref="O37:O59"/>
    <mergeCell ref="B61:B69"/>
    <mergeCell ref="C61:C69"/>
    <mergeCell ref="D61:D69"/>
    <mergeCell ref="E61:E69"/>
    <mergeCell ref="G61:G69"/>
    <mergeCell ref="K61:K69"/>
    <mergeCell ref="U74:X83"/>
    <mergeCell ref="R61:R69"/>
    <mergeCell ref="T61:T69"/>
    <mergeCell ref="U61:X69"/>
    <mergeCell ref="L61:L69"/>
    <mergeCell ref="M61:M69"/>
    <mergeCell ref="P74:P83"/>
    <mergeCell ref="Q74:Q83"/>
    <mergeCell ref="R74:R83"/>
    <mergeCell ref="Q61:Q69"/>
    <mergeCell ref="R70:R73"/>
    <mergeCell ref="T74:T83"/>
    <mergeCell ref="N61:N69"/>
    <mergeCell ref="O70:O73"/>
    <mergeCell ref="L70:L73"/>
    <mergeCell ref="M70:M73"/>
    <mergeCell ref="L74:L83"/>
    <mergeCell ref="M74:M83"/>
    <mergeCell ref="N74:N83"/>
    <mergeCell ref="O74:O83"/>
    <mergeCell ref="U37:X53"/>
    <mergeCell ref="U60:X60"/>
    <mergeCell ref="T37:T53"/>
    <mergeCell ref="R37:R59"/>
    <mergeCell ref="B74:B83"/>
    <mergeCell ref="E74:E83"/>
    <mergeCell ref="G74:G83"/>
    <mergeCell ref="K74:K83"/>
    <mergeCell ref="O61:O69"/>
    <mergeCell ref="P61:P69"/>
    <mergeCell ref="G84:G87"/>
    <mergeCell ref="K84:K87"/>
    <mergeCell ref="B84:B87"/>
    <mergeCell ref="C84:C87"/>
    <mergeCell ref="D84:D87"/>
    <mergeCell ref="E84:E87"/>
    <mergeCell ref="U84:W87"/>
    <mergeCell ref="B88:B89"/>
    <mergeCell ref="C88:C89"/>
    <mergeCell ref="D88:D89"/>
    <mergeCell ref="E88:E89"/>
    <mergeCell ref="G88:G89"/>
    <mergeCell ref="H88:H89"/>
    <mergeCell ref="I88:I89"/>
    <mergeCell ref="L84:L87"/>
    <mergeCell ref="M84:M87"/>
    <mergeCell ref="B90:B97"/>
    <mergeCell ref="E90:E97"/>
    <mergeCell ref="G90:G97"/>
    <mergeCell ref="K90:K97"/>
    <mergeCell ref="R84:R87"/>
    <mergeCell ref="T84:T87"/>
    <mergeCell ref="N84:N87"/>
    <mergeCell ref="O84:O87"/>
    <mergeCell ref="P84:P87"/>
    <mergeCell ref="Q84:Q87"/>
    <mergeCell ref="P90:P97"/>
    <mergeCell ref="R88:R89"/>
    <mergeCell ref="O88:O89"/>
    <mergeCell ref="P88:P89"/>
    <mergeCell ref="N90:N97"/>
    <mergeCell ref="M90:M97"/>
    <mergeCell ref="J88:J89"/>
    <mergeCell ref="K88:K89"/>
    <mergeCell ref="L88:L89"/>
    <mergeCell ref="M88:M89"/>
    <mergeCell ref="L90:L97"/>
    <mergeCell ref="N88:N89"/>
    <mergeCell ref="O98:O104"/>
    <mergeCell ref="P98:P104"/>
    <mergeCell ref="T98:T104"/>
    <mergeCell ref="T90:T97"/>
    <mergeCell ref="U90:X97"/>
    <mergeCell ref="Q98:Q104"/>
    <mergeCell ref="R98:R104"/>
    <mergeCell ref="U98:X104"/>
    <mergeCell ref="R90:R97"/>
    <mergeCell ref="O90:O97"/>
    <mergeCell ref="L98:L104"/>
    <mergeCell ref="M98:M104"/>
    <mergeCell ref="B98:B104"/>
    <mergeCell ref="E98:E104"/>
    <mergeCell ref="G98:G104"/>
    <mergeCell ref="K98:K104"/>
    <mergeCell ref="B109:B111"/>
    <mergeCell ref="U109:W114"/>
    <mergeCell ref="M109:M111"/>
    <mergeCell ref="N109:N111"/>
    <mergeCell ref="O109:O111"/>
    <mergeCell ref="K109:K111"/>
    <mergeCell ref="L109:L111"/>
    <mergeCell ref="C109:C111"/>
    <mergeCell ref="D109:D111"/>
    <mergeCell ref="E109:E111"/>
    <mergeCell ref="B140:F140"/>
    <mergeCell ref="I140:J140"/>
    <mergeCell ref="K112:K114"/>
    <mergeCell ref="B112:B114"/>
    <mergeCell ref="B116:R116"/>
    <mergeCell ref="B132:R132"/>
    <mergeCell ref="L133:N133"/>
    <mergeCell ref="B134:R134"/>
    <mergeCell ref="L135:N135"/>
    <mergeCell ref="B126:R126"/>
    <mergeCell ref="I138:J138"/>
    <mergeCell ref="I139:J139"/>
    <mergeCell ref="L127:N127"/>
    <mergeCell ref="B128:R128"/>
    <mergeCell ref="L129:N129"/>
    <mergeCell ref="B130:R130"/>
    <mergeCell ref="L131:N131"/>
    <mergeCell ref="C112:C114"/>
    <mergeCell ref="D112:D114"/>
    <mergeCell ref="G109:G111"/>
    <mergeCell ref="L112:L114"/>
    <mergeCell ref="G112:G114"/>
    <mergeCell ref="E112:E114"/>
    <mergeCell ref="M112:M114"/>
    <mergeCell ref="N112:N114"/>
    <mergeCell ref="R112:R114"/>
    <mergeCell ref="P109:P111"/>
    <mergeCell ref="Q109:Q111"/>
    <mergeCell ref="O112:O114"/>
    <mergeCell ref="N70:N73"/>
    <mergeCell ref="P37:P59"/>
    <mergeCell ref="Q37:Q59"/>
    <mergeCell ref="P112:P114"/>
    <mergeCell ref="Q112:Q114"/>
    <mergeCell ref="Q90:Q97"/>
    <mergeCell ref="Q88:Q89"/>
    <mergeCell ref="P70:P73"/>
    <mergeCell ref="Q70:Q73"/>
    <mergeCell ref="N98:N104"/>
  </mergeCells>
  <printOptions/>
  <pageMargins left="0.11811023622047245" right="0.11811023622047245" top="0" bottom="0" header="0.11811023622047245" footer="0"/>
  <pageSetup fitToHeight="9" horizontalDpi="600" verticalDpi="600" orientation="landscape" paperSize="9" scale="70" r:id="rId3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2015-01-23T03:20:45Z</cp:lastPrinted>
  <dcterms:created xsi:type="dcterms:W3CDTF">2006-09-16T00:00:00Z</dcterms:created>
  <dcterms:modified xsi:type="dcterms:W3CDTF">2015-06-23T07:21:03Z</dcterms:modified>
  <cp:category/>
  <cp:version/>
  <cp:contentType/>
  <cp:contentStatus/>
</cp:coreProperties>
</file>